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S\XLS\Hana\01 - nový počítač podzim 2022\"/>
    </mc:Choice>
  </mc:AlternateContent>
  <xr:revisionPtr revIDLastSave="0" documentId="8_{22415830-2E7F-4506-ACC5-F67B6A4916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0105122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01051223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01051223 Pol'!$A$1:$Y$285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G43" i="1" s="1"/>
  <c r="G25" i="1" s="1"/>
  <c r="F39" i="1"/>
  <c r="G284" i="12"/>
  <c r="G8" i="12"/>
  <c r="V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G16" i="12"/>
  <c r="I16" i="12"/>
  <c r="K16" i="12"/>
  <c r="K15" i="12" s="1"/>
  <c r="M16" i="12"/>
  <c r="O16" i="12"/>
  <c r="O15" i="12" s="1"/>
  <c r="Q16" i="12"/>
  <c r="Q15" i="12" s="1"/>
  <c r="V16" i="12"/>
  <c r="V15" i="12" s="1"/>
  <c r="G20" i="12"/>
  <c r="M20" i="12" s="1"/>
  <c r="M15" i="12" s="1"/>
  <c r="I20" i="12"/>
  <c r="K20" i="12"/>
  <c r="O20" i="12"/>
  <c r="Q20" i="12"/>
  <c r="V20" i="12"/>
  <c r="G24" i="12"/>
  <c r="I24" i="12"/>
  <c r="K24" i="12"/>
  <c r="M24" i="12"/>
  <c r="O24" i="12"/>
  <c r="Q24" i="12"/>
  <c r="V24" i="12"/>
  <c r="G27" i="12"/>
  <c r="Q27" i="12"/>
  <c r="G28" i="12"/>
  <c r="I28" i="12"/>
  <c r="I27" i="12" s="1"/>
  <c r="K28" i="12"/>
  <c r="K27" i="12" s="1"/>
  <c r="M28" i="12"/>
  <c r="M27" i="12" s="1"/>
  <c r="O28" i="12"/>
  <c r="O27" i="12" s="1"/>
  <c r="Q28" i="12"/>
  <c r="V28" i="12"/>
  <c r="V27" i="12" s="1"/>
  <c r="G31" i="12"/>
  <c r="G32" i="12"/>
  <c r="M32" i="12" s="1"/>
  <c r="I32" i="12"/>
  <c r="I31" i="12" s="1"/>
  <c r="K32" i="12"/>
  <c r="K31" i="12" s="1"/>
  <c r="O32" i="12"/>
  <c r="O31" i="12" s="1"/>
  <c r="Q32" i="12"/>
  <c r="Q31" i="12" s="1"/>
  <c r="V32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4" i="12"/>
  <c r="I44" i="12"/>
  <c r="K44" i="12"/>
  <c r="M44" i="12"/>
  <c r="O44" i="12"/>
  <c r="Q44" i="12"/>
  <c r="V44" i="12"/>
  <c r="G51" i="12"/>
  <c r="I51" i="12"/>
  <c r="K51" i="12"/>
  <c r="M51" i="12"/>
  <c r="O51" i="12"/>
  <c r="Q51" i="12"/>
  <c r="V51" i="12"/>
  <c r="V31" i="12" s="1"/>
  <c r="G58" i="12"/>
  <c r="M58" i="12" s="1"/>
  <c r="I58" i="12"/>
  <c r="K58" i="12"/>
  <c r="O58" i="12"/>
  <c r="Q58" i="12"/>
  <c r="V58" i="12"/>
  <c r="G63" i="12"/>
  <c r="M63" i="12" s="1"/>
  <c r="I63" i="12"/>
  <c r="K63" i="12"/>
  <c r="O63" i="12"/>
  <c r="Q63" i="12"/>
  <c r="V63" i="12"/>
  <c r="G67" i="12"/>
  <c r="I67" i="12"/>
  <c r="K67" i="12"/>
  <c r="M67" i="12"/>
  <c r="O67" i="12"/>
  <c r="Q67" i="12"/>
  <c r="V67" i="12"/>
  <c r="G72" i="12"/>
  <c r="M72" i="12" s="1"/>
  <c r="I72" i="12"/>
  <c r="K72" i="12"/>
  <c r="O72" i="12"/>
  <c r="Q72" i="12"/>
  <c r="V72" i="12"/>
  <c r="G77" i="12"/>
  <c r="I77" i="12"/>
  <c r="K77" i="12"/>
  <c r="M77" i="12"/>
  <c r="O77" i="12"/>
  <c r="Q77" i="12"/>
  <c r="V77" i="12"/>
  <c r="G82" i="12"/>
  <c r="M82" i="12" s="1"/>
  <c r="I82" i="12"/>
  <c r="K82" i="12"/>
  <c r="O82" i="12"/>
  <c r="Q82" i="12"/>
  <c r="V82" i="12"/>
  <c r="G87" i="12"/>
  <c r="M87" i="12" s="1"/>
  <c r="I87" i="12"/>
  <c r="K87" i="12"/>
  <c r="O87" i="12"/>
  <c r="Q87" i="12"/>
  <c r="V87" i="12"/>
  <c r="G93" i="12"/>
  <c r="M93" i="12" s="1"/>
  <c r="I93" i="12"/>
  <c r="K93" i="12"/>
  <c r="O93" i="12"/>
  <c r="Q93" i="12"/>
  <c r="V93" i="12"/>
  <c r="G99" i="12"/>
  <c r="I99" i="12"/>
  <c r="K99" i="12"/>
  <c r="M99" i="12"/>
  <c r="O99" i="12"/>
  <c r="Q99" i="12"/>
  <c r="V99" i="12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21" i="12"/>
  <c r="M121" i="12" s="1"/>
  <c r="I121" i="12"/>
  <c r="K121" i="12"/>
  <c r="O121" i="12"/>
  <c r="Q121" i="12"/>
  <c r="V121" i="12"/>
  <c r="V120" i="12" s="1"/>
  <c r="G123" i="12"/>
  <c r="M123" i="12" s="1"/>
  <c r="I123" i="12"/>
  <c r="K123" i="12"/>
  <c r="O123" i="12"/>
  <c r="Q123" i="12"/>
  <c r="Q120" i="12" s="1"/>
  <c r="V123" i="12"/>
  <c r="G130" i="12"/>
  <c r="I130" i="12"/>
  <c r="K130" i="12"/>
  <c r="M130" i="12"/>
  <c r="O130" i="12"/>
  <c r="Q130" i="12"/>
  <c r="V130" i="12"/>
  <c r="G135" i="12"/>
  <c r="I135" i="12"/>
  <c r="K135" i="12"/>
  <c r="M135" i="12"/>
  <c r="O135" i="12"/>
  <c r="Q135" i="12"/>
  <c r="V135" i="12"/>
  <c r="G140" i="12"/>
  <c r="I140" i="12"/>
  <c r="K140" i="12"/>
  <c r="M140" i="12"/>
  <c r="O140" i="12"/>
  <c r="Q140" i="12"/>
  <c r="V140" i="12"/>
  <c r="G143" i="12"/>
  <c r="I143" i="12"/>
  <c r="I120" i="12" s="1"/>
  <c r="K143" i="12"/>
  <c r="M143" i="12"/>
  <c r="O143" i="12"/>
  <c r="Q143" i="12"/>
  <c r="V143" i="12"/>
  <c r="G146" i="12"/>
  <c r="I146" i="12"/>
  <c r="K146" i="12"/>
  <c r="M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O120" i="12" s="1"/>
  <c r="Q152" i="12"/>
  <c r="V152" i="12"/>
  <c r="G155" i="12"/>
  <c r="I155" i="12"/>
  <c r="K155" i="12"/>
  <c r="M155" i="12"/>
  <c r="O155" i="12"/>
  <c r="Q155" i="12"/>
  <c r="V155" i="12"/>
  <c r="G158" i="12"/>
  <c r="M158" i="12" s="1"/>
  <c r="I158" i="12"/>
  <c r="K158" i="12"/>
  <c r="K120" i="12" s="1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2" i="12"/>
  <c r="I172" i="12"/>
  <c r="K172" i="12"/>
  <c r="M172" i="12"/>
  <c r="O172" i="12"/>
  <c r="Q172" i="12"/>
  <c r="V172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I195" i="12"/>
  <c r="K195" i="12"/>
  <c r="M195" i="12"/>
  <c r="O195" i="12"/>
  <c r="Q195" i="12"/>
  <c r="V195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I203" i="12"/>
  <c r="K203" i="12"/>
  <c r="M203" i="12"/>
  <c r="O203" i="12"/>
  <c r="Q203" i="12"/>
  <c r="V203" i="12"/>
  <c r="G207" i="12"/>
  <c r="I207" i="12"/>
  <c r="I206" i="12" s="1"/>
  <c r="K207" i="12"/>
  <c r="M207" i="12"/>
  <c r="O207" i="12"/>
  <c r="O206" i="12" s="1"/>
  <c r="Q207" i="12"/>
  <c r="V207" i="12"/>
  <c r="G209" i="12"/>
  <c r="G206" i="12" s="1"/>
  <c r="I209" i="12"/>
  <c r="K209" i="12"/>
  <c r="M209" i="12"/>
  <c r="O209" i="12"/>
  <c r="Q209" i="12"/>
  <c r="V209" i="12"/>
  <c r="G211" i="12"/>
  <c r="M211" i="12" s="1"/>
  <c r="I211" i="12"/>
  <c r="K211" i="12"/>
  <c r="K206" i="12" s="1"/>
  <c r="O211" i="12"/>
  <c r="Q211" i="12"/>
  <c r="V211" i="12"/>
  <c r="G213" i="12"/>
  <c r="M213" i="12" s="1"/>
  <c r="I213" i="12"/>
  <c r="K213" i="12"/>
  <c r="O213" i="12"/>
  <c r="Q213" i="12"/>
  <c r="V213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Q206" i="12" s="1"/>
  <c r="V217" i="12"/>
  <c r="G219" i="12"/>
  <c r="I219" i="12"/>
  <c r="K219" i="12"/>
  <c r="M219" i="12"/>
  <c r="O219" i="12"/>
  <c r="Q219" i="12"/>
  <c r="V219" i="12"/>
  <c r="G221" i="12"/>
  <c r="I221" i="12"/>
  <c r="K221" i="12"/>
  <c r="M221" i="12"/>
  <c r="O221" i="12"/>
  <c r="Q221" i="12"/>
  <c r="V221" i="12"/>
  <c r="G223" i="12"/>
  <c r="I223" i="12"/>
  <c r="K223" i="12"/>
  <c r="M223" i="12"/>
  <c r="O223" i="12"/>
  <c r="Q223" i="12"/>
  <c r="V223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V206" i="12" s="1"/>
  <c r="G230" i="12"/>
  <c r="M230" i="12" s="1"/>
  <c r="I230" i="12"/>
  <c r="K230" i="12"/>
  <c r="O230" i="12"/>
  <c r="Q230" i="12"/>
  <c r="V230" i="12"/>
  <c r="G232" i="12"/>
  <c r="I232" i="12"/>
  <c r="K232" i="12"/>
  <c r="M232" i="12"/>
  <c r="O232" i="12"/>
  <c r="Q232" i="12"/>
  <c r="V232" i="12"/>
  <c r="G235" i="12"/>
  <c r="I235" i="12"/>
  <c r="K235" i="12"/>
  <c r="M235" i="12"/>
  <c r="O235" i="12"/>
  <c r="Q235" i="12"/>
  <c r="V235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9" i="12"/>
  <c r="I249" i="12"/>
  <c r="K249" i="12"/>
  <c r="M249" i="12"/>
  <c r="O249" i="12"/>
  <c r="Q249" i="12"/>
  <c r="V249" i="12"/>
  <c r="G251" i="12"/>
  <c r="I251" i="12"/>
  <c r="K251" i="12"/>
  <c r="M251" i="12"/>
  <c r="O251" i="12"/>
  <c r="Q251" i="12"/>
  <c r="V251" i="12"/>
  <c r="G254" i="12"/>
  <c r="I254" i="12"/>
  <c r="K254" i="12"/>
  <c r="M254" i="12"/>
  <c r="O254" i="12"/>
  <c r="Q254" i="12"/>
  <c r="V254" i="12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M260" i="12" s="1"/>
  <c r="I260" i="12"/>
  <c r="K260" i="12"/>
  <c r="O260" i="12"/>
  <c r="Q260" i="12"/>
  <c r="V260" i="12"/>
  <c r="G262" i="12"/>
  <c r="I262" i="12"/>
  <c r="K262" i="12"/>
  <c r="M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71" i="12"/>
  <c r="K271" i="12"/>
  <c r="Q271" i="12"/>
  <c r="G272" i="12"/>
  <c r="I272" i="12"/>
  <c r="I271" i="12" s="1"/>
  <c r="K272" i="12"/>
  <c r="M272" i="12"/>
  <c r="O272" i="12"/>
  <c r="O271" i="12" s="1"/>
  <c r="Q272" i="12"/>
  <c r="V272" i="12"/>
  <c r="G275" i="12"/>
  <c r="I275" i="12"/>
  <c r="K275" i="12"/>
  <c r="M275" i="12"/>
  <c r="M271" i="12" s="1"/>
  <c r="O275" i="12"/>
  <c r="Q275" i="12"/>
  <c r="V275" i="12"/>
  <c r="V271" i="12" s="1"/>
  <c r="G277" i="12"/>
  <c r="I277" i="12"/>
  <c r="K277" i="12"/>
  <c r="M277" i="12"/>
  <c r="O277" i="12"/>
  <c r="Q277" i="12"/>
  <c r="V277" i="12"/>
  <c r="G279" i="12"/>
  <c r="I279" i="12"/>
  <c r="K279" i="12"/>
  <c r="M279" i="12"/>
  <c r="O279" i="12"/>
  <c r="Q279" i="12"/>
  <c r="V279" i="12"/>
  <c r="G281" i="12"/>
  <c r="I281" i="12"/>
  <c r="K281" i="12"/>
  <c r="M281" i="12"/>
  <c r="O281" i="12"/>
  <c r="Q281" i="12"/>
  <c r="V281" i="12"/>
  <c r="AE284" i="12"/>
  <c r="I20" i="1"/>
  <c r="I19" i="1"/>
  <c r="I18" i="1"/>
  <c r="I17" i="1"/>
  <c r="I16" i="1"/>
  <c r="I60" i="1"/>
  <c r="J54" i="1" s="1"/>
  <c r="F43" i="1"/>
  <c r="G23" i="1" s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42" i="1" l="1"/>
  <c r="I41" i="1"/>
  <c r="I39" i="1"/>
  <c r="I43" i="1" s="1"/>
  <c r="J42" i="1" s="1"/>
  <c r="A27" i="1"/>
  <c r="M120" i="12"/>
  <c r="M31" i="12"/>
  <c r="M206" i="12"/>
  <c r="G120" i="12"/>
  <c r="AF284" i="12"/>
  <c r="I21" i="1"/>
  <c r="J55" i="1"/>
  <c r="J57" i="1"/>
  <c r="J58" i="1"/>
  <c r="J56" i="1"/>
  <c r="J53" i="1"/>
  <c r="J59" i="1"/>
  <c r="J60" i="1" l="1"/>
  <c r="J41" i="1"/>
  <c r="J39" i="1"/>
  <c r="J43" i="1" s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pelina</author>
  </authors>
  <commentList>
    <comment ref="S6" authorId="0" shapeId="0" xr:uid="{1EF8671B-DB9B-4584-8B79-8983036F5D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4718E48-E059-43FC-908B-08F2021EDD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<sst xmlns="http://schemas.openxmlformats.org/spreadsheetml/2006/main" count="1263" uniqueCount="367">
  <si>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</si>
  <si>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</si>
  <si>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</si>
  <si>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</si>
  <si>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</si>
  <si>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</si>
  <si>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</si>
  <si>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</si>
  <si>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</si>
  <si>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</si>
  <si>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</si>
  <si>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</si>
  <si>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</si>
  <si>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</si>
  <si>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</si>
  <si>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</si>
  <si>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</si>
  <si>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</si>
  <si>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</si>
  <si>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</si>
  <si>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</si>
  <si>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</si>
  <si>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</si>
  <si>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</si>
  <si>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</si>
  <si>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</si>
  <si>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</si>
  <si>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</si>
  <si>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</si>
  <si>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</si>
  <si>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</si>
  <si>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</si>
  <si>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</si>
  <si>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</si>
  <si>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</si>
  <si>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</si>
  <si>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</si>
  <si>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</si>
  <si>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</si>
  <si>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</si>
  <si>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</si>
  <si>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</si>
  <si>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</si>
  <si>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01051223</t>
  </si>
  <si>
    <t>Zdravotně technické instalace</t>
  </si>
  <si>
    <t>0001</t>
  </si>
  <si>
    <t>Stomatologická praxe</t>
  </si>
  <si>
    <t>Objekt:</t>
  </si>
  <si>
    <t>Rozpočet:</t>
  </si>
  <si>
    <t>33-23-06</t>
  </si>
  <si>
    <t>Ivančice, Komenského nám. 20/7</t>
  </si>
  <si>
    <t>Stavba</t>
  </si>
  <si>
    <t>Stavební objekt</t>
  </si>
  <si>
    <t>Celkem za stavbu</t>
  </si>
  <si>
    <t>CZK</t>
  </si>
  <si>
    <t>#POPS</t>
  </si>
  <si>
    <t>Popis stavby: 33-23-06 - Ivančice, Komenského nám. 20/7</t>
  </si>
  <si>
    <t>#POPO</t>
  </si>
  <si>
    <t>Popis objektu: 0001 - Stomatologická praxe</t>
  </si>
  <si>
    <t>#POPR</t>
  </si>
  <si>
    <t>Popis rozpočtu: 01051223 - Zdravotně technické instalace</t>
  </si>
  <si>
    <t>Rekapitulace dílů</t>
  </si>
  <si>
    <t>Typ dílu</t>
  </si>
  <si>
    <t>800</t>
  </si>
  <si>
    <t>Hodinová zúčtovací sazba</t>
  </si>
  <si>
    <t>978.2</t>
  </si>
  <si>
    <t>Výpomoci pro řemesla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</si>
  <si>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</si>
  <si>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</si>
  <si>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</si>
  <si>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</si>
  <si>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</si>
  <si>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</si>
  <si>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</si>
  <si>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</si>
  <si>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</si>
  <si>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</si>
  <si>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</si>
  <si>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</si>
  <si>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</si>
  <si>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</si>
  <si>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</si>
  <si>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</si>
  <si>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</si>
  <si>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</si>
  <si>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</si>
  <si>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</si>
  <si>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</si>
  <si>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</si>
  <si>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</si>
  <si>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</si>
  <si>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</si>
  <si>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</si>
  <si>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</si>
  <si>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</si>
  <si>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</si>
  <si>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</si>
  <si>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</si>
  <si>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</si>
  <si>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</si>
  <si>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</si>
  <si>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</si>
  <si>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</si>
  <si>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</si>
  <si>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</si>
  <si>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</si>
  <si>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</si>
  <si>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</si>
  <si>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</si>
  <si>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900      RT1</t>
  </si>
  <si>
    <t>HZS, Práce v tarifní třídě 4 (např. tesař)</t>
  </si>
  <si>
    <t>h</t>
  </si>
  <si>
    <t>Prav.M</t>
  </si>
  <si>
    <t>RTS 23/ II</t>
  </si>
  <si>
    <t>HZS</t>
  </si>
  <si>
    <t>Běžná</t>
  </si>
  <si>
    <t>POL10_</t>
  </si>
  <si>
    <t>Nepředvídané práce : 30</t>
  </si>
  <si>
    <t>VV</t>
  </si>
  <si>
    <t>SPU</t>
  </si>
  <si>
    <t>900      RT3</t>
  </si>
  <si>
    <t>HZS, Práce v tarifní třídě 6 (např. tesař)</t>
  </si>
  <si>
    <t>346244361RT2</t>
  </si>
  <si>
    <t>Zazdívka rýh, potrubí, nik (výklenků) nebo kapes tloušťka 65 mm</t>
  </si>
  <si>
    <t>m2</t>
  </si>
  <si>
    <t>801-1</t>
  </si>
  <si>
    <t>Práce</t>
  </si>
  <si>
    <t>POL1_</t>
  </si>
  <si>
    <t>z jakéhokoliv druhu pálených cihel, s pomocným lešením výšky do 1,9 m a pro zatížení do 1,5 kPa.</t>
  </si>
  <si>
    <t>SPI</t>
  </si>
  <si>
    <t>45*0,2</t>
  </si>
  <si>
    <t>612403399R00</t>
  </si>
  <si>
    <t>Hrubá výplň rýh ve stěnách, jakoukoliv maltou jakoukoliv maltou  jakékoliv šířky</t>
  </si>
  <si>
    <t>801-4</t>
  </si>
  <si>
    <t>jakékoliv šířky rýhy,</t>
  </si>
  <si>
    <t>974031155R00</t>
  </si>
  <si>
    <t>Vysekání rýh v jakémkoliv zdivu cihelném v ploše  do hloubky 100 mm, šířky do 200 mm</t>
  </si>
  <si>
    <t>m</t>
  </si>
  <si>
    <t>801-3</t>
  </si>
  <si>
    <t>Včetně pomocného lešení o výšce podlahy do 1900 mm a pro zatížení do 1,5 kPa  (150 kg/m2).</t>
  </si>
  <si>
    <t>POP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</si>
  <si>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</si>
  <si>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</si>
  <si>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</si>
  <si>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</si>
  <si>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</si>
  <si>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</si>
  <si>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721170962R00</t>
  </si>
  <si>
    <t>Opravy odpadního potrubí novodurového propojení dosavadního potrubí PVC, D 63 mm</t>
  </si>
  <si>
    <t>kus</t>
  </si>
  <si>
    <t>800-721</t>
  </si>
  <si>
    <t>Včetně pomocného lešení o výšce podlahy do 1900 mm a pro zatížení do 1,5 kPa.</t>
  </si>
  <si>
    <t>721170966R00</t>
  </si>
  <si>
    <t>Opravy odpadního potrubí novodurového propojení dosavadního potrubí PVC, D 140 mm</t>
  </si>
  <si>
    <t>721171803R00</t>
  </si>
  <si>
    <t>Demontáž potrubí z novodurových trub do D 75 mm</t>
  </si>
  <si>
    <t>odpadního nebo připojovacího,</t>
  </si>
  <si>
    <t>721171809R00</t>
  </si>
  <si>
    <t>Demontáž potrubí z novodurových trub přes D 114 mm do D 160 mm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</si>
  <si>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</si>
  <si>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</si>
  <si>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</si>
  <si>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</si>
  <si>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ZTI : 13</t>
  </si>
  <si>
    <t>technologie - sání : 23</t>
  </si>
  <si>
    <t>dtto - přisávání : 23</t>
  </si>
  <si>
    <t>721176103R00</t>
  </si>
  <si>
    <t>Potrubí HT připojovací vnější průměr D 50 mm, tloušťka stěny 1,8 mm, DN 50</t>
  </si>
  <si>
    <t>ZTI : 33</t>
  </si>
  <si>
    <t>technologie - odfuk : 7</t>
  </si>
  <si>
    <t>pro chráničku-kabel-křeslo-počítač : 15</t>
  </si>
  <si>
    <t>721176104R00</t>
  </si>
  <si>
    <t>Potrubí HT připojovací vnější průměr D 75 mm, tloušťka stěny 1,9 mm, DN 70</t>
  </si>
  <si>
    <t>kanálek : 10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</si>
  <si>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</si>
  <si>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</si>
  <si>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</si>
  <si>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</si>
  <si>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Potrubí včetně tvarovek, objímek a vložek pro tlumení hluku. Bez zednických výpomocí.</t>
  </si>
  <si>
    <t>Včetně zřízení a demontáže pomocného lešení.</t>
  </si>
  <si>
    <t>721176114R00</t>
  </si>
  <si>
    <t>Potrubí HT odpadní svislé vnější průměr D 75 mm, tloušťka stěny 1,9 mm, DN 70</t>
  </si>
  <si>
    <t>721176115R00</t>
  </si>
  <si>
    <t>Potrubí HT odpadní svislé vnější průměr D 110 mm, tloušťka stěny 2,7 mm, DN 100</t>
  </si>
  <si>
    <t>721176116R00</t>
  </si>
  <si>
    <t>Potrubí HT odpadní svislé vnější průměr D 125 mm, tloušťka stěny 3,1 mm, DN 125</t>
  </si>
  <si>
    <t>721176134R00</t>
  </si>
  <si>
    <t>Potrubí svodné (ležaté) zavěšené vnější průměr D 75 mm, tloušťka stěny 1,9 mm, DN 70</t>
  </si>
  <si>
    <t>sklep : 12</t>
  </si>
  <si>
    <t>721176136R00</t>
  </si>
  <si>
    <t>Potrubí svodné (ležaté) zavěšené vnější průměr D 125 mm, tloušťka stěny 3,1 mm, DN 125</t>
  </si>
  <si>
    <t>sklep : 8</t>
  </si>
  <si>
    <t>721194104R00</t>
  </si>
  <si>
    <t>Zřízení přípojek na potrubí D 40 mm, materiál ve specifikaci</t>
  </si>
  <si>
    <t>vyvedení a upevnění odpadních výpustek,</t>
  </si>
  <si>
    <t>pro křeslo : 3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</si>
  <si>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</si>
  <si>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</si>
  <si>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</si>
  <si>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</si>
  <si>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721273180R00</t>
  </si>
  <si>
    <t>Ventilační hlavice D 50, 75 mm, podomítkový přivzdušňovací ventil s vyjímatelnou funkční částí, stavební ochrannou zátkou a krytem, včetně dodávky materiálu</t>
  </si>
  <si>
    <t>721290111R00</t>
  </si>
  <si>
    <t>Zkouška těsnosti kanalizace v objektech vodou, DN 125</t>
  </si>
  <si>
    <t>721300912R00</t>
  </si>
  <si>
    <t>Pročištění svislých odpadů, v jednom podlaží do DN 200</t>
  </si>
  <si>
    <t>721300922R00</t>
  </si>
  <si>
    <t>Pročištění ležatých svodů do DN 300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</si>
  <si>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</si>
  <si>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</si>
  <si>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</si>
  <si>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722170801R00</t>
  </si>
  <si>
    <t>Demontáž potrubí z trubek z PH tlakových do D 32 mm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</si>
  <si>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</si>
  <si>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</si>
  <si>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</si>
  <si>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</si>
  <si>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ZTI : 130</t>
  </si>
  <si>
    <t>technologie - vzduch : 28</t>
  </si>
  <si>
    <t>722172312R00</t>
  </si>
  <si>
    <t>Potrubí z plastických hmot polypropylenové potrubí PP-R, D 25 mm, s 3,5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</si>
  <si>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</si>
  <si>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</si>
  <si>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722181211RT5</t>
  </si>
  <si>
    <t>Izolace vodovodního potrubí návleková z trubic z pěnového polyetylenu, tloušťka stěny 6 mm, d 15 mm</t>
  </si>
  <si>
    <t>V položce je kalkulována dodávka izolační trubice, spon a lepicí pásky.</t>
  </si>
  <si>
    <t>722181211RT7</t>
  </si>
  <si>
    <t>Izolace vodovodního potrubí návleková z trubic z pěnového polyetylenu, tloušťka stěny 6 mm, d 22 mm</t>
  </si>
  <si>
    <t>722181211RT8</t>
  </si>
  <si>
    <t>Izolace vodovodního potrubí návleková z trubic z pěnového polyetylenu, tloušťka stěny 6 mm, d 25 mm</t>
  </si>
  <si>
    <t>722181214RT5</t>
  </si>
  <si>
    <t>Izolace vodovodního potrubí návleková z trubic z pěnového polyetylenu, tloušťka stěny 20 mm, d 15 mm</t>
  </si>
  <si>
    <t>722181214RT7</t>
  </si>
  <si>
    <t>Izolace vodovodního potrubí návleková z trubic z pěnového polyetylenu, tloušťka stěny 20 mm, d 22 mm</t>
  </si>
  <si>
    <t>722181214RT8</t>
  </si>
  <si>
    <t>Izolace vodovodního potrubí návleková z trubic z pěnového polyetylenu, tloušťka stěny 20 mm, d 25 mm</t>
  </si>
  <si>
    <t>722190401R00</t>
  </si>
  <si>
    <t>Vyvedení a upevnění výpustek DN 15</t>
  </si>
  <si>
    <t>722191111R00</t>
  </si>
  <si>
    <t>Hadice flexibilní k baterii M 10, DN 15, délky 400 mm</t>
  </si>
  <si>
    <t>soubor</t>
  </si>
  <si>
    <t>722191132R00</t>
  </si>
  <si>
    <t>Hadice flexibilní sanitární, DN 15, délky 400 mm</t>
  </si>
  <si>
    <t>722220111R00</t>
  </si>
  <si>
    <t>Nástěnka nátrubková mosazná pro výtokový ventil, vnitřní závit, DN 15, PN 10, včetně dodávky materiálu</t>
  </si>
  <si>
    <t>Včetněi vyvedení a upevnění výpustek.</t>
  </si>
  <si>
    <t>722220121R00</t>
  </si>
  <si>
    <t>Nástěnka nátrubková mosazná pro baterii, vnitřní závit, DN 15, PN 10, včetně dodávky materiálu</t>
  </si>
  <si>
    <t>pár</t>
  </si>
  <si>
    <t>722224111R00</t>
  </si>
  <si>
    <t>Kohout kulový, vypouštěcí a napouštěcí, vnější závit, mosazný, DN 15, PN 10, včetně dodávky materiálu</t>
  </si>
  <si>
    <t>722229102R00</t>
  </si>
  <si>
    <t>Montáž armatury závitové s jedním závitem G 3/4"</t>
  </si>
  <si>
    <t>manometr + expanzní nádoba : 2</t>
  </si>
  <si>
    <t>722231163R00</t>
  </si>
  <si>
    <t>Ventil vodovodní, pojistný, pružinový, litinový,  , DN 25, PN 16, včetně dodávky materiálu</t>
  </si>
  <si>
    <t>722235652R00</t>
  </si>
  <si>
    <t>Ventil zpětný ventil, vnitřní-vnitřní závit, DN 20, PN 20, mosaz</t>
  </si>
  <si>
    <t>722235653R00</t>
  </si>
  <si>
    <t>Ventil zpětný ventil, vnitřní-vnitřní závit, DN 25, PN 20, mosaz</t>
  </si>
  <si>
    <t>722235111R00</t>
  </si>
  <si>
    <t>Kohout kulový, mosazný, vnitřní-vnitřní závit, DN 15, PN 25, včetně dodávky materiálu</t>
  </si>
  <si>
    <t>722235112R00</t>
  </si>
  <si>
    <t>Kohout kulový, mosazný, vnitřní-vnitřní závit, DN 20, PN 25, včetně dodávky materiálu</t>
  </si>
  <si>
    <t>722235113R00</t>
  </si>
  <si>
    <t>Kohout kulový, mosazný, vnitřní-vnitřní závit, DN 25, PN 25, včetně dodávky materiálu</t>
  </si>
  <si>
    <t>722235523R00</t>
  </si>
  <si>
    <t>Filtr vodovodní, mosazný, vnitřní-vnitřní závit , DN 25, PN 20,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</si>
  <si>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</si>
  <si>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</si>
  <si>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</si>
  <si>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</si>
  <si>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</si>
  <si>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</si>
  <si>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R 722-01</t>
  </si>
  <si>
    <t>Dodávka a doprava manometru</t>
  </si>
  <si>
    <t>ks</t>
  </si>
  <si>
    <t>Vlastní</t>
  </si>
  <si>
    <t>Indiv</t>
  </si>
  <si>
    <t>R 722-02</t>
  </si>
  <si>
    <t>Dodávka a doprava expanzní nádoby</t>
  </si>
  <si>
    <t>R 722-03</t>
  </si>
  <si>
    <t>D+M proplachovacího filtru na studenou vodu 1"</t>
  </si>
  <si>
    <t>R 722-04</t>
  </si>
  <si>
    <t>D+M cirkulačního čerpadla s časovým spínačem</t>
  </si>
  <si>
    <t>998722101R00</t>
  </si>
  <si>
    <t>Přesun hmot pro vnitřní vodovod v objektech výšky do 6 m</t>
  </si>
  <si>
    <t>vodorovně do 50 m</t>
  </si>
  <si>
    <t>725110811R00</t>
  </si>
  <si>
    <t>Demontáž klozetů splachovacích</t>
  </si>
  <si>
    <t>725013125R00</t>
  </si>
  <si>
    <t>Klozetové mísy kombinované pro ZTP, bilé, hluboké splachování, vodorovný odpad, včetně sedátka, šířka 360 mm, hloubka 670 mm, výška 480 mm</t>
  </si>
  <si>
    <t>725013135R00</t>
  </si>
  <si>
    <t>Klozetové mísy kombinované, bilé, hluboké splachování, vodorovný odpad, včetně sedátka, šířka 360 mm, hloubka 650 mm, výška 430 mm</t>
  </si>
  <si>
    <t>725210821R00</t>
  </si>
  <si>
    <t>Demontáž umyvadel umyvadel bez výtokových armatur</t>
  </si>
  <si>
    <t>725017134R00</t>
  </si>
  <si>
    <t>Umyvadlo na šrouby, bílé, šířka 600 mm, hloubka 450 mm</t>
  </si>
  <si>
    <t>725017153R00</t>
  </si>
  <si>
    <t>Umyvadlo invalidní, bílé, šířka 640 mm, hloubka 550 mm</t>
  </si>
  <si>
    <t>725017173R00</t>
  </si>
  <si>
    <t>Umyvadlo na skříňku, bílé, šířka 600 mm, hloubka 460 mm</t>
  </si>
  <si>
    <t>725240811R00</t>
  </si>
  <si>
    <t>Demontáž sprchových kabin a mís kabin bez výtokových armatur</t>
  </si>
  <si>
    <t>725310823R00</t>
  </si>
  <si>
    <t>Demontáž dřezů jednodílných v kuchyňské sestavě</t>
  </si>
  <si>
    <t>bez výtokových armatur,</t>
  </si>
  <si>
    <t>725314290R00</t>
  </si>
  <si>
    <t>Příslušenství ke dřezu v kuchyňské sestavě</t>
  </si>
  <si>
    <t>725319101R00</t>
  </si>
  <si>
    <t>Montáž dřezu jednoduchého</t>
  </si>
  <si>
    <t>725019101R00</t>
  </si>
  <si>
    <t>Výlevka diturvitová s plastovou mřížkou, stojící</t>
  </si>
  <si>
    <t>725534224R00</t>
  </si>
  <si>
    <t>Elektrický ohřívač vody zásobníkový tlakový, závěsný svislý, objem 100 l, příkon 2,0 kW, IP 45, včetně dodávky materiálu</t>
  </si>
  <si>
    <t>Včetně upevnění zásobníků na příčky tl. 15 cm, na zdi a na nosné konstrukce.</t>
  </si>
  <si>
    <t>725530823R00</t>
  </si>
  <si>
    <t>Demontáž elektrických zásobníkových ohřívačů vody tlakových, od 50 do 200 l</t>
  </si>
  <si>
    <t>725814101R00</t>
  </si>
  <si>
    <t>Ventil  rohový, mosazný, s filtrem, bez matky, DN 15 x DN 10, včetně dodávky materiálu</t>
  </si>
  <si>
    <t>725814122R00</t>
  </si>
  <si>
    <t>Ventil  pračkový, mosazný, se zpětnou klapkou, DN 15 x DN 20, včetně dodávky materiálu</t>
  </si>
  <si>
    <t>autokláv : 1</t>
  </si>
  <si>
    <t>725823111RT1</t>
  </si>
  <si>
    <t>Baterie umyvadlové a dřezové umyvadlová, stojánková, ruční ovládání bez otvírání odpadu, standardní, včetně dodávky materiálu</t>
  </si>
  <si>
    <t>725823114RT1</t>
  </si>
  <si>
    <t>Baterie umyvadlové a dřezové dřezová, stojánková, ruční ovládání bez otvírání odpadu, standardní, včetně dodávky materiálu</t>
  </si>
  <si>
    <t>725825111RT1</t>
  </si>
  <si>
    <t>Baterie umyvadlové a dřezové umyvadlová, nástěnná, ruční ovládání, standardní, včetně dodávky materiálu</t>
  </si>
  <si>
    <t>výlevka : 1</t>
  </si>
  <si>
    <t>725820801R00</t>
  </si>
  <si>
    <t>Demontáž baterií nástěnných do G 3/4"</t>
  </si>
  <si>
    <t>725860180RT1</t>
  </si>
  <si>
    <t>Zápachová uzávěrka (sifon) pro zařizovací předměty D 40/50 mm; podomítková, pro pračky/myčky; PE; příslušenství přip. koleno, krycí deska nerez, montážní kryt, včetně dodávky materiálu</t>
  </si>
  <si>
    <t>úkapy-boiler : 1</t>
  </si>
  <si>
    <t>725860182RT1</t>
  </si>
  <si>
    <t>Zápachová uzávěrka (sifon) pro zařizovací předměty D 40/50 mm; podomítková, pro pračky/myčky; PE; příslušenství přip. koleno, krycí deska nerez, montážní kryt, nástěnka mosaz, montážní deska, včetně dodávky materiálu</t>
  </si>
  <si>
    <t>725860201RT1</t>
  </si>
  <si>
    <t>Zápachová uzávěrka (sifon) pro zařizovací předměty D 40, 50 mm x 6/4"; pro dřezy, PP; příslušenství přípojka pro pračku/myčku, včetně dodávky materiálu</t>
  </si>
  <si>
    <t>725860202R00</t>
  </si>
  <si>
    <t>Zápachová uzávěrka (sifon) pro zařizovací předměty D 40, 50 mm x 6/4"; pro dřezy; PP; příslušenství stavitelný kulový kloub, včetně dodávky materiálu</t>
  </si>
  <si>
    <t>725860811R00</t>
  </si>
  <si>
    <t>Demontáž zápachových uzávěrek pro zařiz. předměty jednoduchých</t>
  </si>
  <si>
    <t>R 725-01</t>
  </si>
  <si>
    <t>D+M plastové nádržky</t>
  </si>
  <si>
    <t>R 725-02</t>
  </si>
  <si>
    <t>Dodávka a doprava dřezu nerez s odkap.plochou</t>
  </si>
  <si>
    <t>R 725-03</t>
  </si>
  <si>
    <t>Dodávka a doprava dřezu nerez</t>
  </si>
  <si>
    <t>998725101R00</t>
  </si>
  <si>
    <t>Přesun hmot pro zařizovací předměty v objektech výšky do 6 m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</si>
  <si>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</si>
  <si>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</si>
  <si>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</si>
  <si>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</si>
  <si>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</si>
  <si>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</si>
  <si>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</si>
  <si>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</si>
  <si>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</si>
  <si>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</si>
  <si>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</si>
  <si>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979990001T00</t>
  </si>
  <si>
    <t>Poplatek za skládku suti - průměrná cena</t>
  </si>
  <si>
    <t>VL21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</si>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</sst>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5KM7h4zEPTBGGHkNc8bHY7DaWzOWeh3WBCuixpapluNokxwIvNQz+1ttLdtqafurcHsyPqVjxeLsjQUJO4F6Qg==" saltValue="Eou0yyqTAoGtamCb5EPmY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385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5">
      <c r="A19" s="199" t="s">
        <v>78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5">
      <c r="A20" s="199" t="s">
        <v>79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'0001 01051223 Pol'!AE284</f>
        <v>0</v>
      </c>
      <c r="G39" s="150">
        <f>'0001 01051223 Pol'!AF284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'0001 01051223 Pol'!AE284</f>
        <v>0</v>
      </c>
      <c r="G41" s="157">
        <f>'0001 01051223 Pol'!AF284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'0001 01051223 Pol'!AE284</f>
        <v>0</v>
      </c>
      <c r="G42" s="151">
        <f>'0001 01051223 Pol'!AF284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8" t="s">
        <v>61</v>
      </c>
    </row>
    <row r="52" spans="1:10" ht="25.5" customHeight="1" x14ac:dyDescent="0.25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5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'0001 01051223 Pol'!G8</f>
        <v>0</v>
      </c>
      <c r="J53" s="192" t="str">
        <f>IF(I60=0,"",I53/I60*100)</f>
        <v/>
      </c>
    </row>
    <row r="54" spans="1:10" ht="36.75" customHeight="1" x14ac:dyDescent="0.25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'0001 01051223 Pol'!G15</f>
        <v>0</v>
      </c>
      <c r="J54" s="192" t="str">
        <f>IF(I60=0,"",I54/I60*100)</f>
        <v/>
      </c>
    </row>
    <row r="55" spans="1:10" ht="36.75" customHeight="1" x14ac:dyDescent="0.25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'0001 01051223 Pol'!G27</f>
        <v>0</v>
      </c>
      <c r="J55" s="192" t="str">
        <f>IF(I60=0,"",I55/I60*100)</f>
        <v/>
      </c>
    </row>
    <row r="56" spans="1:10" ht="36.75" customHeight="1" x14ac:dyDescent="0.25">
      <c r="A56" s="181"/>
      <c r="B56" s="186" t="s">
        <v>69</v>
      </c>
      <c r="C56" s="187" t="s">
        <v>70</v>
      </c>
      <c r="D56" s="188"/>
      <c r="E56" s="188"/>
      <c r="F56" s="195" t="s">
        <v>25</v>
      </c>
      <c r="G56" s="196"/>
      <c r="H56" s="196"/>
      <c r="I56" s="196">
        <f>'0001 01051223 Pol'!G31</f>
        <v>0</v>
      </c>
      <c r="J56" s="192" t="str">
        <f>IF(I60=0,"",I56/I60*100)</f>
        <v/>
      </c>
    </row>
    <row r="57" spans="1:10" ht="36.75" customHeight="1" x14ac:dyDescent="0.25">
      <c r="A57" s="181"/>
      <c r="B57" s="186" t="s">
        <v>71</v>
      </c>
      <c r="C57" s="187" t="s">
        <v>72</v>
      </c>
      <c r="D57" s="188"/>
      <c r="E57" s="188"/>
      <c r="F57" s="195" t="s">
        <v>25</v>
      </c>
      <c r="G57" s="196"/>
      <c r="H57" s="196"/>
      <c r="I57" s="196">
        <f>'0001 01051223 Pol'!G120</f>
        <v>0</v>
      </c>
      <c r="J57" s="192" t="str">
        <f>IF(I60=0,"",I57/I60*100)</f>
        <v/>
      </c>
    </row>
    <row r="58" spans="1:10" ht="36.75" customHeight="1" x14ac:dyDescent="0.25">
      <c r="A58" s="181"/>
      <c r="B58" s="186" t="s">
        <v>73</v>
      </c>
      <c r="C58" s="187" t="s">
        <v>74</v>
      </c>
      <c r="D58" s="188"/>
      <c r="E58" s="188"/>
      <c r="F58" s="195" t="s">
        <v>25</v>
      </c>
      <c r="G58" s="196"/>
      <c r="H58" s="196"/>
      <c r="I58" s="196">
        <f>'0001 01051223 Pol'!G206</f>
        <v>0</v>
      </c>
      <c r="J58" s="192" t="str">
        <f>IF(I60=0,"",I58/I60*100)</f>
        <v/>
      </c>
    </row>
    <row r="59" spans="1:10" ht="36.75" customHeight="1" x14ac:dyDescent="0.25">
      <c r="A59" s="181"/>
      <c r="B59" s="186" t="s">
        <v>75</v>
      </c>
      <c r="C59" s="187" t="s">
        <v>76</v>
      </c>
      <c r="D59" s="188"/>
      <c r="E59" s="188"/>
      <c r="F59" s="195" t="s">
        <v>77</v>
      </c>
      <c r="G59" s="196"/>
      <c r="H59" s="196"/>
      <c r="I59" s="196">
        <f>'0001 01051223 Pol'!G271</f>
        <v>0</v>
      </c>
      <c r="J59" s="192" t="str">
        <f>IF(I60=0,"",I59/I60*100)</f>
        <v/>
      </c>
    </row>
    <row r="60" spans="1:10" ht="25.5" customHeight="1" x14ac:dyDescent="0.25">
      <c r="A60" s="182"/>
      <c r="B60" s="189" t="s">
        <v>1</v>
      </c>
      <c r="C60" s="190"/>
      <c r="D60" s="191"/>
      <c r="E60" s="191"/>
      <c r="F60" s="197"/>
      <c r="G60" s="198"/>
      <c r="H60" s="198"/>
      <c r="I60" s="198">
        <f>SUM(I53:I59)</f>
        <v>0</v>
      </c>
      <c r="J60" s="193">
        <f>SUM(J53:J59)</f>
        <v>0</v>
      </c>
    </row>
    <row r="61" spans="1:10" x14ac:dyDescent="0.25">
      <c r="F61" s="135"/>
      <c r="G61" s="135"/>
      <c r="H61" s="135"/>
      <c r="I61" s="135"/>
      <c r="J61" s="194"/>
    </row>
    <row r="62" spans="1:10" x14ac:dyDescent="0.25">
      <c r="F62" s="135"/>
      <c r="G62" s="135"/>
      <c r="H62" s="135"/>
      <c r="I62" s="135"/>
      <c r="J62" s="194"/>
    </row>
    <row r="63" spans="1:10" x14ac:dyDescent="0.25">
      <c r="F63" s="135"/>
      <c r="G63" s="135"/>
      <c r="H63" s="135"/>
      <c r="I63" s="135"/>
      <c r="J63" s="194"/>
    </row>
  </sheetData>
  <sheetProtection algorithmName="SHA-512" hashValue="Ug3exyBmVeUU774TlyXmFqPJ3TquMFa7XD6d1eNk/Y1fLGqTKvnpZfX36tYwQrB1y98pu7NcsGaqF1RcsFwgGg==" saltValue="K0TC1DHxbht4amp+wrhmL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H0hmyaz5EZ5a9/NtdYmdEXURCnZQ+PP3ZW+607daWdL14IBhq1lTdzwU7xD9MRT2GIGsp09m3qR/a94Vu35Fyw==" saltValue="aP4+zZY76Z9U1E3+uZGgo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CAF2-142E-40EB-A46A-C9976FD869B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80</v>
      </c>
      <c r="B1" s="200"/>
      <c r="C1" s="200"/>
      <c r="D1" s="200"/>
      <c r="E1" s="200"/>
      <c r="F1" s="200"/>
      <c r="G1" s="200"/>
      <c r="AG1" t="s">
        <v>81</v>
      </c>
    </row>
    <row r="2" spans="1:60" ht="25.05" customHeight="1" x14ac:dyDescent="0.25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82</v>
      </c>
    </row>
    <row r="3" spans="1:60" ht="25.05" customHeight="1" x14ac:dyDescent="0.25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82</v>
      </c>
      <c r="AG3" t="s">
        <v>83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84</v>
      </c>
    </row>
    <row r="5" spans="1:60" x14ac:dyDescent="0.25">
      <c r="D5" s="10"/>
    </row>
    <row r="6" spans="1:60" ht="39.6" x14ac:dyDescent="0.25">
      <c r="A6" s="211" t="s">
        <v>85</v>
      </c>
      <c r="B6" s="213" t="s">
        <v>86</v>
      </c>
      <c r="C6" s="213" t="s">
        <v>87</v>
      </c>
      <c r="D6" s="212" t="s">
        <v>88</v>
      </c>
      <c r="E6" s="211" t="s">
        <v>89</v>
      </c>
      <c r="F6" s="210" t="s">
        <v>90</v>
      </c>
      <c r="G6" s="211" t="s">
        <v>29</v>
      </c>
      <c r="H6" s="214" t="s">
        <v>30</v>
      </c>
      <c r="I6" s="214" t="s">
        <v>91</v>
      </c>
      <c r="J6" s="214" t="s">
        <v>31</v>
      </c>
      <c r="K6" s="214" t="s">
        <v>92</v>
      </c>
      <c r="L6" s="214" t="s">
        <v>93</v>
      </c>
      <c r="M6" s="214" t="s">
        <v>94</v>
      </c>
      <c r="N6" s="214" t="s">
        <v>95</v>
      </c>
      <c r="O6" s="214" t="s">
        <v>96</v>
      </c>
      <c r="P6" s="214" t="s">
        <v>97</v>
      </c>
      <c r="Q6" s="214" t="s">
        <v>98</v>
      </c>
      <c r="R6" s="214" t="s">
        <v>99</v>
      </c>
      <c r="S6" s="214" t="s">
        <v>100</v>
      </c>
      <c r="T6" s="214" t="s">
        <v>101</v>
      </c>
      <c r="U6" s="214" t="s">
        <v>102</v>
      </c>
      <c r="V6" s="214" t="s">
        <v>103</v>
      </c>
      <c r="W6" s="214" t="s">
        <v>104</v>
      </c>
      <c r="X6" s="214" t="s">
        <v>105</v>
      </c>
      <c r="Y6" s="214" t="s">
        <v>106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29" t="s">
        <v>107</v>
      </c>
      <c r="B8" s="230" t="s">
        <v>63</v>
      </c>
      <c r="C8" s="248" t="s">
        <v>64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0</v>
      </c>
      <c r="P8" s="232"/>
      <c r="Q8" s="232">
        <f>SUM(Q9:Q14)</f>
        <v>0</v>
      </c>
      <c r="R8" s="233"/>
      <c r="S8" s="233"/>
      <c r="T8" s="234"/>
      <c r="U8" s="228"/>
      <c r="V8" s="228">
        <f>SUM(V9:V14)</f>
        <v>60</v>
      </c>
      <c r="W8" s="228"/>
      <c r="X8" s="228"/>
      <c r="Y8" s="228"/>
      <c r="AG8" t="s">
        <v>108</v>
      </c>
    </row>
    <row r="9" spans="1:60" outlineLevel="1" x14ac:dyDescent="0.25">
      <c r="A9" s="236">
        <v>1</v>
      </c>
      <c r="B9" s="237" t="s">
        <v>109</v>
      </c>
      <c r="C9" s="249" t="s">
        <v>110</v>
      </c>
      <c r="D9" s="238" t="s">
        <v>111</v>
      </c>
      <c r="E9" s="239">
        <v>30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112</v>
      </c>
      <c r="S9" s="241" t="s">
        <v>113</v>
      </c>
      <c r="T9" s="242" t="s">
        <v>113</v>
      </c>
      <c r="U9" s="225">
        <v>1</v>
      </c>
      <c r="V9" s="225">
        <f>ROUND(E9*U9,2)</f>
        <v>30</v>
      </c>
      <c r="W9" s="225"/>
      <c r="X9" s="225" t="s">
        <v>114</v>
      </c>
      <c r="Y9" s="225" t="s">
        <v>115</v>
      </c>
      <c r="Z9" s="215"/>
      <c r="AA9" s="215"/>
      <c r="AB9" s="215"/>
      <c r="AC9" s="215"/>
      <c r="AD9" s="215"/>
      <c r="AE9" s="215"/>
      <c r="AF9" s="215"/>
      <c r="AG9" s="215" t="s">
        <v>116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0" t="s">
        <v>117</v>
      </c>
      <c r="D10" s="226"/>
      <c r="E10" s="227">
        <v>30</v>
      </c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118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5">
      <c r="A11" s="222"/>
      <c r="B11" s="223"/>
      <c r="C11" s="251"/>
      <c r="D11" s="243"/>
      <c r="E11" s="243"/>
      <c r="F11" s="243"/>
      <c r="G11" s="243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119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36">
        <v>2</v>
      </c>
      <c r="B12" s="237" t="s">
        <v>120</v>
      </c>
      <c r="C12" s="249" t="s">
        <v>121</v>
      </c>
      <c r="D12" s="238" t="s">
        <v>111</v>
      </c>
      <c r="E12" s="239">
        <v>30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112</v>
      </c>
      <c r="S12" s="241" t="s">
        <v>113</v>
      </c>
      <c r="T12" s="242" t="s">
        <v>113</v>
      </c>
      <c r="U12" s="225">
        <v>1</v>
      </c>
      <c r="V12" s="225">
        <f>ROUND(E12*U12,2)</f>
        <v>30</v>
      </c>
      <c r="W12" s="225"/>
      <c r="X12" s="225" t="s">
        <v>114</v>
      </c>
      <c r="Y12" s="225" t="s">
        <v>115</v>
      </c>
      <c r="Z12" s="215"/>
      <c r="AA12" s="215"/>
      <c r="AB12" s="215"/>
      <c r="AC12" s="215"/>
      <c r="AD12" s="215"/>
      <c r="AE12" s="215"/>
      <c r="AF12" s="215"/>
      <c r="AG12" s="215" t="s">
        <v>116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5">
      <c r="A13" s="222"/>
      <c r="B13" s="223"/>
      <c r="C13" s="250" t="s">
        <v>117</v>
      </c>
      <c r="D13" s="226"/>
      <c r="E13" s="227">
        <v>30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118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5">
      <c r="A14" s="222"/>
      <c r="B14" s="223"/>
      <c r="C14" s="251"/>
      <c r="D14" s="243"/>
      <c r="E14" s="243"/>
      <c r="F14" s="243"/>
      <c r="G14" s="243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119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29" t="s">
        <v>107</v>
      </c>
      <c r="B15" s="230" t="s">
        <v>65</v>
      </c>
      <c r="C15" s="248" t="s">
        <v>66</v>
      </c>
      <c r="D15" s="231"/>
      <c r="E15" s="232"/>
      <c r="F15" s="233"/>
      <c r="G15" s="233">
        <f>SUMIF(AG16:AG26,"&lt;&gt;NOR",G16:G26)</f>
        <v>0</v>
      </c>
      <c r="H15" s="233"/>
      <c r="I15" s="233">
        <f>SUM(I16:I26)</f>
        <v>0</v>
      </c>
      <c r="J15" s="233"/>
      <c r="K15" s="233">
        <f>SUM(K16:K26)</f>
        <v>0</v>
      </c>
      <c r="L15" s="233"/>
      <c r="M15" s="233">
        <f>SUM(M16:M26)</f>
        <v>0</v>
      </c>
      <c r="N15" s="232"/>
      <c r="O15" s="232">
        <f>SUM(O16:O26)</f>
        <v>2.04</v>
      </c>
      <c r="P15" s="232"/>
      <c r="Q15" s="232">
        <f>SUM(Q16:Q26)</f>
        <v>1.71</v>
      </c>
      <c r="R15" s="233"/>
      <c r="S15" s="233"/>
      <c r="T15" s="234"/>
      <c r="U15" s="228"/>
      <c r="V15" s="228">
        <f>SUM(V16:V26)</f>
        <v>40.97</v>
      </c>
      <c r="W15" s="228"/>
      <c r="X15" s="228"/>
      <c r="Y15" s="228"/>
      <c r="AG15" t="s">
        <v>108</v>
      </c>
    </row>
    <row r="16" spans="1:60" outlineLevel="1" x14ac:dyDescent="0.25">
      <c r="A16" s="236">
        <v>3</v>
      </c>
      <c r="B16" s="237" t="s">
        <v>122</v>
      </c>
      <c r="C16" s="249" t="s">
        <v>123</v>
      </c>
      <c r="D16" s="238" t="s">
        <v>124</v>
      </c>
      <c r="E16" s="239">
        <v>9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0.11795</v>
      </c>
      <c r="O16" s="239">
        <f>ROUND(E16*N16,2)</f>
        <v>1.06</v>
      </c>
      <c r="P16" s="239">
        <v>0</v>
      </c>
      <c r="Q16" s="239">
        <f>ROUND(E16*P16,2)</f>
        <v>0</v>
      </c>
      <c r="R16" s="241" t="s">
        <v>125</v>
      </c>
      <c r="S16" s="241" t="s">
        <v>113</v>
      </c>
      <c r="T16" s="242" t="s">
        <v>113</v>
      </c>
      <c r="U16" s="225">
        <v>0.87629999999999997</v>
      </c>
      <c r="V16" s="225">
        <f>ROUND(E16*U16,2)</f>
        <v>7.89</v>
      </c>
      <c r="W16" s="225"/>
      <c r="X16" s="225" t="s">
        <v>126</v>
      </c>
      <c r="Y16" s="225" t="s">
        <v>115</v>
      </c>
      <c r="Z16" s="215"/>
      <c r="AA16" s="215"/>
      <c r="AB16" s="215"/>
      <c r="AC16" s="215"/>
      <c r="AD16" s="215"/>
      <c r="AE16" s="215"/>
      <c r="AF16" s="215"/>
      <c r="AG16" s="215" t="s">
        <v>127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5">
      <c r="A17" s="222"/>
      <c r="B17" s="223"/>
      <c r="C17" s="252" t="s">
        <v>128</v>
      </c>
      <c r="D17" s="244"/>
      <c r="E17" s="244"/>
      <c r="F17" s="244"/>
      <c r="G17" s="244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129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22"/>
      <c r="B18" s="223"/>
      <c r="C18" s="250" t="s">
        <v>130</v>
      </c>
      <c r="D18" s="226"/>
      <c r="E18" s="227">
        <v>9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118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5">
      <c r="A19" s="222"/>
      <c r="B19" s="223"/>
      <c r="C19" s="251"/>
      <c r="D19" s="243"/>
      <c r="E19" s="243"/>
      <c r="F19" s="243"/>
      <c r="G19" s="243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119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36">
        <v>4</v>
      </c>
      <c r="B20" s="237" t="s">
        <v>131</v>
      </c>
      <c r="C20" s="249" t="s">
        <v>132</v>
      </c>
      <c r="D20" s="238" t="s">
        <v>124</v>
      </c>
      <c r="E20" s="239">
        <v>9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0.10712000000000001</v>
      </c>
      <c r="O20" s="239">
        <f>ROUND(E20*N20,2)</f>
        <v>0.96</v>
      </c>
      <c r="P20" s="239">
        <v>0</v>
      </c>
      <c r="Q20" s="239">
        <f>ROUND(E20*P20,2)</f>
        <v>0</v>
      </c>
      <c r="R20" s="241" t="s">
        <v>133</v>
      </c>
      <c r="S20" s="241" t="s">
        <v>113</v>
      </c>
      <c r="T20" s="242" t="s">
        <v>113</v>
      </c>
      <c r="U20" s="225">
        <v>0.69998000000000005</v>
      </c>
      <c r="V20" s="225">
        <f>ROUND(E20*U20,2)</f>
        <v>6.3</v>
      </c>
      <c r="W20" s="225"/>
      <c r="X20" s="225" t="s">
        <v>126</v>
      </c>
      <c r="Y20" s="225" t="s">
        <v>115</v>
      </c>
      <c r="Z20" s="215"/>
      <c r="AA20" s="215"/>
      <c r="AB20" s="215"/>
      <c r="AC20" s="215"/>
      <c r="AD20" s="215"/>
      <c r="AE20" s="215"/>
      <c r="AF20" s="215"/>
      <c r="AG20" s="215" t="s">
        <v>127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5">
      <c r="A21" s="222"/>
      <c r="B21" s="223"/>
      <c r="C21" s="252" t="s">
        <v>134</v>
      </c>
      <c r="D21" s="244"/>
      <c r="E21" s="244"/>
      <c r="F21" s="244"/>
      <c r="G21" s="244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 x14ac:dyDescent="0.25">
      <c r="A22" s="222"/>
      <c r="B22" s="223"/>
      <c r="C22" s="250" t="s">
        <v>130</v>
      </c>
      <c r="D22" s="226"/>
      <c r="E22" s="227">
        <v>9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118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5">
      <c r="A23" s="222"/>
      <c r="B23" s="223"/>
      <c r="C23" s="251"/>
      <c r="D23" s="243"/>
      <c r="E23" s="243"/>
      <c r="F23" s="243"/>
      <c r="G23" s="243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119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36">
        <v>5</v>
      </c>
      <c r="B24" s="237" t="s">
        <v>135</v>
      </c>
      <c r="C24" s="249" t="s">
        <v>136</v>
      </c>
      <c r="D24" s="238" t="s">
        <v>137</v>
      </c>
      <c r="E24" s="239">
        <v>45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4.8999999999999998E-4</v>
      </c>
      <c r="O24" s="239">
        <f>ROUND(E24*N24,2)</f>
        <v>0.02</v>
      </c>
      <c r="P24" s="239">
        <v>3.7999999999999999E-2</v>
      </c>
      <c r="Q24" s="239">
        <f>ROUND(E24*P24,2)</f>
        <v>1.71</v>
      </c>
      <c r="R24" s="241" t="s">
        <v>138</v>
      </c>
      <c r="S24" s="241" t="s">
        <v>113</v>
      </c>
      <c r="T24" s="242" t="s">
        <v>113</v>
      </c>
      <c r="U24" s="225">
        <v>0.59499999999999997</v>
      </c>
      <c r="V24" s="225">
        <f>ROUND(E24*U24,2)</f>
        <v>26.78</v>
      </c>
      <c r="W24" s="225"/>
      <c r="X24" s="225" t="s">
        <v>126</v>
      </c>
      <c r="Y24" s="225" t="s">
        <v>115</v>
      </c>
      <c r="Z24" s="215"/>
      <c r="AA24" s="215"/>
      <c r="AB24" s="215"/>
      <c r="AC24" s="215"/>
      <c r="AD24" s="215"/>
      <c r="AE24" s="215"/>
      <c r="AF24" s="215"/>
      <c r="AG24" s="215" t="s">
        <v>127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5">
      <c r="A25" s="222"/>
      <c r="B25" s="223"/>
      <c r="C25" s="253" t="s">
        <v>139</v>
      </c>
      <c r="D25" s="245"/>
      <c r="E25" s="245"/>
      <c r="F25" s="245"/>
      <c r="G25" s="24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140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5">
      <c r="A26" s="222"/>
      <c r="B26" s="223"/>
      <c r="C26" s="251"/>
      <c r="D26" s="243"/>
      <c r="E26" s="243"/>
      <c r="F26" s="243"/>
      <c r="G26" s="243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119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5">
      <c r="A27" s="229" t="s">
        <v>107</v>
      </c>
      <c r="B27" s="230" t="s">
        <v>67</v>
      </c>
      <c r="C27" s="248" t="s">
        <v>68</v>
      </c>
      <c r="D27" s="231"/>
      <c r="E27" s="232"/>
      <c r="F27" s="233"/>
      <c r="G27" s="233">
        <f>SUMIF(AG28:AG30,"&lt;&gt;NOR",G28:G30)</f>
        <v>0</v>
      </c>
      <c r="H27" s="233"/>
      <c r="I27" s="233">
        <f>SUM(I28:I30)</f>
        <v>0</v>
      </c>
      <c r="J27" s="233"/>
      <c r="K27" s="233">
        <f>SUM(K28:K30)</f>
        <v>0</v>
      </c>
      <c r="L27" s="233"/>
      <c r="M27" s="233">
        <f>SUM(M28:M30)</f>
        <v>0</v>
      </c>
      <c r="N27" s="232"/>
      <c r="O27" s="232">
        <f>SUM(O28:O30)</f>
        <v>0</v>
      </c>
      <c r="P27" s="232"/>
      <c r="Q27" s="232">
        <f>SUM(Q28:Q30)</f>
        <v>0</v>
      </c>
      <c r="R27" s="233"/>
      <c r="S27" s="233"/>
      <c r="T27" s="234"/>
      <c r="U27" s="228"/>
      <c r="V27" s="228">
        <f>SUM(V28:V30)</f>
        <v>1.92</v>
      </c>
      <c r="W27" s="228"/>
      <c r="X27" s="228"/>
      <c r="Y27" s="228"/>
      <c r="AG27" t="s">
        <v>108</v>
      </c>
    </row>
    <row r="28" spans="1:60" ht="20.399999999999999" outlineLevel="1" x14ac:dyDescent="0.25">
      <c r="A28" s="236">
        <v>6</v>
      </c>
      <c r="B28" s="237" t="s">
        <v>141</v>
      </c>
      <c r="C28" s="249" t="s">
        <v>142</v>
      </c>
      <c r="D28" s="238" t="s">
        <v>143</v>
      </c>
      <c r="E28" s="239">
        <v>2.0476800000000002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41" t="s">
        <v>133</v>
      </c>
      <c r="S28" s="241" t="s">
        <v>113</v>
      </c>
      <c r="T28" s="242" t="s">
        <v>113</v>
      </c>
      <c r="U28" s="225">
        <v>0.9385</v>
      </c>
      <c r="V28" s="225">
        <f>ROUND(E28*U28,2)</f>
        <v>1.92</v>
      </c>
      <c r="W28" s="225"/>
      <c r="X28" s="225" t="s">
        <v>144</v>
      </c>
      <c r="Y28" s="225" t="s">
        <v>115</v>
      </c>
      <c r="Z28" s="215"/>
      <c r="AA28" s="215"/>
      <c r="AB28" s="215"/>
      <c r="AC28" s="215"/>
      <c r="AD28" s="215"/>
      <c r="AE28" s="215"/>
      <c r="AF28" s="215"/>
      <c r="AG28" s="215" t="s">
        <v>145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5">
      <c r="A29" s="222"/>
      <c r="B29" s="223"/>
      <c r="C29" s="252" t="s">
        <v>146</v>
      </c>
      <c r="D29" s="244"/>
      <c r="E29" s="244"/>
      <c r="F29" s="244"/>
      <c r="G29" s="244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129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5">
      <c r="A30" s="222"/>
      <c r="B30" s="223"/>
      <c r="C30" s="251"/>
      <c r="D30" s="243"/>
      <c r="E30" s="243"/>
      <c r="F30" s="243"/>
      <c r="G30" s="243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119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5">
      <c r="A31" s="229" t="s">
        <v>107</v>
      </c>
      <c r="B31" s="230" t="s">
        <v>69</v>
      </c>
      <c r="C31" s="248" t="s">
        <v>70</v>
      </c>
      <c r="D31" s="231"/>
      <c r="E31" s="232"/>
      <c r="F31" s="233"/>
      <c r="G31" s="233">
        <f>SUMIF(AG32:AG119,"&lt;&gt;NOR",G32:G119)</f>
        <v>0</v>
      </c>
      <c r="H31" s="233"/>
      <c r="I31" s="233">
        <f>SUM(I32:I119)</f>
        <v>0</v>
      </c>
      <c r="J31" s="233"/>
      <c r="K31" s="233">
        <f>SUM(K32:K119)</f>
        <v>0</v>
      </c>
      <c r="L31" s="233"/>
      <c r="M31" s="233">
        <f>SUM(M32:M119)</f>
        <v>0</v>
      </c>
      <c r="N31" s="232"/>
      <c r="O31" s="232">
        <f>SUM(O32:O119)</f>
        <v>0.18000000000000005</v>
      </c>
      <c r="P31" s="232"/>
      <c r="Q31" s="232">
        <f>SUM(Q32:Q119)</f>
        <v>0.13</v>
      </c>
      <c r="R31" s="233"/>
      <c r="S31" s="233"/>
      <c r="T31" s="234"/>
      <c r="U31" s="228"/>
      <c r="V31" s="228">
        <f>SUM(V32:V119)</f>
        <v>112.61000000000001</v>
      </c>
      <c r="W31" s="228"/>
      <c r="X31" s="228"/>
      <c r="Y31" s="228"/>
      <c r="AG31" t="s">
        <v>108</v>
      </c>
    </row>
    <row r="32" spans="1:60" outlineLevel="1" x14ac:dyDescent="0.25">
      <c r="A32" s="236">
        <v>7</v>
      </c>
      <c r="B32" s="237" t="s">
        <v>147</v>
      </c>
      <c r="C32" s="249" t="s">
        <v>148</v>
      </c>
      <c r="D32" s="238" t="s">
        <v>149</v>
      </c>
      <c r="E32" s="239">
        <v>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1.265E-2</v>
      </c>
      <c r="O32" s="239">
        <f>ROUND(E32*N32,2)</f>
        <v>0.01</v>
      </c>
      <c r="P32" s="239">
        <v>0</v>
      </c>
      <c r="Q32" s="239">
        <f>ROUND(E32*P32,2)</f>
        <v>0</v>
      </c>
      <c r="R32" s="241" t="s">
        <v>150</v>
      </c>
      <c r="S32" s="241" t="s">
        <v>113</v>
      </c>
      <c r="T32" s="242" t="s">
        <v>113</v>
      </c>
      <c r="U32" s="225">
        <v>0.50600000000000001</v>
      </c>
      <c r="V32" s="225">
        <f>ROUND(E32*U32,2)</f>
        <v>0.51</v>
      </c>
      <c r="W32" s="225"/>
      <c r="X32" s="225" t="s">
        <v>126</v>
      </c>
      <c r="Y32" s="225" t="s">
        <v>115</v>
      </c>
      <c r="Z32" s="215"/>
      <c r="AA32" s="215"/>
      <c r="AB32" s="215"/>
      <c r="AC32" s="215"/>
      <c r="AD32" s="215"/>
      <c r="AE32" s="215"/>
      <c r="AF32" s="215"/>
      <c r="AG32" s="215" t="s">
        <v>127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5">
      <c r="A33" s="222"/>
      <c r="B33" s="223"/>
      <c r="C33" s="253" t="s">
        <v>151</v>
      </c>
      <c r="D33" s="245"/>
      <c r="E33" s="245"/>
      <c r="F33" s="245"/>
      <c r="G33" s="24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140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5">
      <c r="A34" s="222"/>
      <c r="B34" s="223"/>
      <c r="C34" s="251"/>
      <c r="D34" s="243"/>
      <c r="E34" s="243"/>
      <c r="F34" s="243"/>
      <c r="G34" s="243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119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36">
        <v>8</v>
      </c>
      <c r="B35" s="237" t="s">
        <v>152</v>
      </c>
      <c r="C35" s="249" t="s">
        <v>153</v>
      </c>
      <c r="D35" s="238" t="s">
        <v>149</v>
      </c>
      <c r="E35" s="239">
        <v>6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39">
        <v>6.8300000000000001E-3</v>
      </c>
      <c r="O35" s="239">
        <f>ROUND(E35*N35,2)</f>
        <v>0.04</v>
      </c>
      <c r="P35" s="239">
        <v>0</v>
      </c>
      <c r="Q35" s="239">
        <f>ROUND(E35*P35,2)</f>
        <v>0</v>
      </c>
      <c r="R35" s="241" t="s">
        <v>150</v>
      </c>
      <c r="S35" s="241" t="s">
        <v>113</v>
      </c>
      <c r="T35" s="242" t="s">
        <v>113</v>
      </c>
      <c r="U35" s="225">
        <v>0.73699999999999999</v>
      </c>
      <c r="V35" s="225">
        <f>ROUND(E35*U35,2)</f>
        <v>4.42</v>
      </c>
      <c r="W35" s="225"/>
      <c r="X35" s="225" t="s">
        <v>126</v>
      </c>
      <c r="Y35" s="225" t="s">
        <v>115</v>
      </c>
      <c r="Z35" s="215"/>
      <c r="AA35" s="215"/>
      <c r="AB35" s="215"/>
      <c r="AC35" s="215"/>
      <c r="AD35" s="215"/>
      <c r="AE35" s="215"/>
      <c r="AF35" s="215"/>
      <c r="AG35" s="215" t="s">
        <v>127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5">
      <c r="A36" s="222"/>
      <c r="B36" s="223"/>
      <c r="C36" s="253" t="s">
        <v>151</v>
      </c>
      <c r="D36" s="245"/>
      <c r="E36" s="245"/>
      <c r="F36" s="245"/>
      <c r="G36" s="24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140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5">
      <c r="A37" s="222"/>
      <c r="B37" s="223"/>
      <c r="C37" s="251"/>
      <c r="D37" s="243"/>
      <c r="E37" s="243"/>
      <c r="F37" s="243"/>
      <c r="G37" s="243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119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36">
        <v>9</v>
      </c>
      <c r="B38" s="237" t="s">
        <v>154</v>
      </c>
      <c r="C38" s="249" t="s">
        <v>155</v>
      </c>
      <c r="D38" s="238" t="s">
        <v>137</v>
      </c>
      <c r="E38" s="239">
        <v>45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39">
        <v>0</v>
      </c>
      <c r="O38" s="239">
        <f>ROUND(E38*N38,2)</f>
        <v>0</v>
      </c>
      <c r="P38" s="239">
        <v>2.0999999999999999E-3</v>
      </c>
      <c r="Q38" s="239">
        <f>ROUND(E38*P38,2)</f>
        <v>0.09</v>
      </c>
      <c r="R38" s="241" t="s">
        <v>150</v>
      </c>
      <c r="S38" s="241" t="s">
        <v>113</v>
      </c>
      <c r="T38" s="242" t="s">
        <v>113</v>
      </c>
      <c r="U38" s="225">
        <v>3.1E-2</v>
      </c>
      <c r="V38" s="225">
        <f>ROUND(E38*U38,2)</f>
        <v>1.4</v>
      </c>
      <c r="W38" s="225"/>
      <c r="X38" s="225" t="s">
        <v>126</v>
      </c>
      <c r="Y38" s="225" t="s">
        <v>115</v>
      </c>
      <c r="Z38" s="215"/>
      <c r="AA38" s="215"/>
      <c r="AB38" s="215"/>
      <c r="AC38" s="215"/>
      <c r="AD38" s="215"/>
      <c r="AE38" s="215"/>
      <c r="AF38" s="215"/>
      <c r="AG38" s="215" t="s">
        <v>127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5">
      <c r="A39" s="222"/>
      <c r="B39" s="223"/>
      <c r="C39" s="252" t="s">
        <v>156</v>
      </c>
      <c r="D39" s="244"/>
      <c r="E39" s="244"/>
      <c r="F39" s="244"/>
      <c r="G39" s="244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129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5">
      <c r="A40" s="222"/>
      <c r="B40" s="223"/>
      <c r="C40" s="251"/>
      <c r="D40" s="243"/>
      <c r="E40" s="243"/>
      <c r="F40" s="243"/>
      <c r="G40" s="243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119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36">
        <v>10</v>
      </c>
      <c r="B41" s="237" t="s">
        <v>157</v>
      </c>
      <c r="C41" s="249" t="s">
        <v>158</v>
      </c>
      <c r="D41" s="238" t="s">
        <v>137</v>
      </c>
      <c r="E41" s="239">
        <v>15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39">
        <v>0</v>
      </c>
      <c r="O41" s="239">
        <f>ROUND(E41*N41,2)</f>
        <v>0</v>
      </c>
      <c r="P41" s="239">
        <v>2.63E-3</v>
      </c>
      <c r="Q41" s="239">
        <f>ROUND(E41*P41,2)</f>
        <v>0.04</v>
      </c>
      <c r="R41" s="241" t="s">
        <v>150</v>
      </c>
      <c r="S41" s="241" t="s">
        <v>113</v>
      </c>
      <c r="T41" s="242" t="s">
        <v>113</v>
      </c>
      <c r="U41" s="225">
        <v>0.114</v>
      </c>
      <c r="V41" s="225">
        <f>ROUND(E41*U41,2)</f>
        <v>1.71</v>
      </c>
      <c r="W41" s="225"/>
      <c r="X41" s="225" t="s">
        <v>126</v>
      </c>
      <c r="Y41" s="225" t="s">
        <v>115</v>
      </c>
      <c r="Z41" s="215"/>
      <c r="AA41" s="215"/>
      <c r="AB41" s="215"/>
      <c r="AC41" s="215"/>
      <c r="AD41" s="215"/>
      <c r="AE41" s="215"/>
      <c r="AF41" s="215"/>
      <c r="AG41" s="215" t="s">
        <v>127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5">
      <c r="A42" s="222"/>
      <c r="B42" s="223"/>
      <c r="C42" s="252" t="s">
        <v>156</v>
      </c>
      <c r="D42" s="244"/>
      <c r="E42" s="244"/>
      <c r="F42" s="244"/>
      <c r="G42" s="244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129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5">
      <c r="A43" s="222"/>
      <c r="B43" s="223"/>
      <c r="C43" s="251"/>
      <c r="D43" s="243"/>
      <c r="E43" s="243"/>
      <c r="F43" s="243"/>
      <c r="G43" s="243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119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36">
        <v>11</v>
      </c>
      <c r="B44" s="237" t="s">
        <v>159</v>
      </c>
      <c r="C44" s="249" t="s">
        <v>160</v>
      </c>
      <c r="D44" s="238" t="s">
        <v>137</v>
      </c>
      <c r="E44" s="239">
        <v>59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39">
        <v>3.8000000000000002E-4</v>
      </c>
      <c r="O44" s="239">
        <f>ROUND(E44*N44,2)</f>
        <v>0.02</v>
      </c>
      <c r="P44" s="239">
        <v>0</v>
      </c>
      <c r="Q44" s="239">
        <f>ROUND(E44*P44,2)</f>
        <v>0</v>
      </c>
      <c r="R44" s="241" t="s">
        <v>150</v>
      </c>
      <c r="S44" s="241" t="s">
        <v>113</v>
      </c>
      <c r="T44" s="242" t="s">
        <v>113</v>
      </c>
      <c r="U44" s="225">
        <v>0.32</v>
      </c>
      <c r="V44" s="225">
        <f>ROUND(E44*U44,2)</f>
        <v>18.88</v>
      </c>
      <c r="W44" s="225"/>
      <c r="X44" s="225" t="s">
        <v>126</v>
      </c>
      <c r="Y44" s="225" t="s">
        <v>115</v>
      </c>
      <c r="Z44" s="215"/>
      <c r="AA44" s="215"/>
      <c r="AB44" s="215"/>
      <c r="AC44" s="215"/>
      <c r="AD44" s="215"/>
      <c r="AE44" s="215"/>
      <c r="AF44" s="215"/>
      <c r="AG44" s="215" t="s">
        <v>127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5">
      <c r="A45" s="222"/>
      <c r="B45" s="223"/>
      <c r="C45" s="252" t="s">
        <v>161</v>
      </c>
      <c r="D45" s="244"/>
      <c r="E45" s="244"/>
      <c r="F45" s="244"/>
      <c r="G45" s="244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129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5">
      <c r="A46" s="222"/>
      <c r="B46" s="223"/>
      <c r="C46" s="254" t="s">
        <v>162</v>
      </c>
      <c r="D46" s="246"/>
      <c r="E46" s="246"/>
      <c r="F46" s="246"/>
      <c r="G46" s="246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140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5">
      <c r="A47" s="222"/>
      <c r="B47" s="223"/>
      <c r="C47" s="250" t="s">
        <v>163</v>
      </c>
      <c r="D47" s="226"/>
      <c r="E47" s="227">
        <v>13</v>
      </c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118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5">
      <c r="A48" s="222"/>
      <c r="B48" s="223"/>
      <c r="C48" s="250" t="s">
        <v>164</v>
      </c>
      <c r="D48" s="226"/>
      <c r="E48" s="227">
        <v>23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118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5">
      <c r="A49" s="222"/>
      <c r="B49" s="223"/>
      <c r="C49" s="250" t="s">
        <v>165</v>
      </c>
      <c r="D49" s="226"/>
      <c r="E49" s="227">
        <v>23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118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5">
      <c r="A50" s="222"/>
      <c r="B50" s="223"/>
      <c r="C50" s="251"/>
      <c r="D50" s="243"/>
      <c r="E50" s="243"/>
      <c r="F50" s="243"/>
      <c r="G50" s="243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119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36">
        <v>12</v>
      </c>
      <c r="B51" s="237" t="s">
        <v>166</v>
      </c>
      <c r="C51" s="249" t="s">
        <v>167</v>
      </c>
      <c r="D51" s="238" t="s">
        <v>137</v>
      </c>
      <c r="E51" s="239">
        <v>55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39">
        <v>4.6999999999999999E-4</v>
      </c>
      <c r="O51" s="239">
        <f>ROUND(E51*N51,2)</f>
        <v>0.03</v>
      </c>
      <c r="P51" s="239">
        <v>0</v>
      </c>
      <c r="Q51" s="239">
        <f>ROUND(E51*P51,2)</f>
        <v>0</v>
      </c>
      <c r="R51" s="241" t="s">
        <v>150</v>
      </c>
      <c r="S51" s="241" t="s">
        <v>113</v>
      </c>
      <c r="T51" s="242" t="s">
        <v>113</v>
      </c>
      <c r="U51" s="225">
        <v>0.36</v>
      </c>
      <c r="V51" s="225">
        <f>ROUND(E51*U51,2)</f>
        <v>19.8</v>
      </c>
      <c r="W51" s="225"/>
      <c r="X51" s="225" t="s">
        <v>126</v>
      </c>
      <c r="Y51" s="225" t="s">
        <v>115</v>
      </c>
      <c r="Z51" s="215"/>
      <c r="AA51" s="215"/>
      <c r="AB51" s="215"/>
      <c r="AC51" s="215"/>
      <c r="AD51" s="215"/>
      <c r="AE51" s="215"/>
      <c r="AF51" s="215"/>
      <c r="AG51" s="215" t="s">
        <v>127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5">
      <c r="A52" s="222"/>
      <c r="B52" s="223"/>
      <c r="C52" s="252" t="s">
        <v>161</v>
      </c>
      <c r="D52" s="244"/>
      <c r="E52" s="244"/>
      <c r="F52" s="244"/>
      <c r="G52" s="244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129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5">
      <c r="A53" s="222"/>
      <c r="B53" s="223"/>
      <c r="C53" s="254" t="s">
        <v>162</v>
      </c>
      <c r="D53" s="246"/>
      <c r="E53" s="246"/>
      <c r="F53" s="246"/>
      <c r="G53" s="246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140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22"/>
      <c r="B54" s="223"/>
      <c r="C54" s="250" t="s">
        <v>168</v>
      </c>
      <c r="D54" s="226"/>
      <c r="E54" s="227">
        <v>33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118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5">
      <c r="A55" s="222"/>
      <c r="B55" s="223"/>
      <c r="C55" s="250" t="s">
        <v>169</v>
      </c>
      <c r="D55" s="226"/>
      <c r="E55" s="227">
        <v>7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5"/>
      <c r="AA55" s="215"/>
      <c r="AB55" s="215"/>
      <c r="AC55" s="215"/>
      <c r="AD55" s="215"/>
      <c r="AE55" s="215"/>
      <c r="AF55" s="215"/>
      <c r="AG55" s="215" t="s">
        <v>118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5">
      <c r="A56" s="222"/>
      <c r="B56" s="223"/>
      <c r="C56" s="250" t="s">
        <v>170</v>
      </c>
      <c r="D56" s="226"/>
      <c r="E56" s="227">
        <v>15</v>
      </c>
      <c r="F56" s="225"/>
      <c r="G56" s="22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118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5">
      <c r="A57" s="222"/>
      <c r="B57" s="223"/>
      <c r="C57" s="251"/>
      <c r="D57" s="243"/>
      <c r="E57" s="243"/>
      <c r="F57" s="243"/>
      <c r="G57" s="243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119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36">
        <v>13</v>
      </c>
      <c r="B58" s="237" t="s">
        <v>171</v>
      </c>
      <c r="C58" s="249" t="s">
        <v>172</v>
      </c>
      <c r="D58" s="238" t="s">
        <v>137</v>
      </c>
      <c r="E58" s="239">
        <v>10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39">
        <v>6.9999999999999999E-4</v>
      </c>
      <c r="O58" s="239">
        <f>ROUND(E58*N58,2)</f>
        <v>0.01</v>
      </c>
      <c r="P58" s="239">
        <v>0</v>
      </c>
      <c r="Q58" s="239">
        <f>ROUND(E58*P58,2)</f>
        <v>0</v>
      </c>
      <c r="R58" s="241" t="s">
        <v>150</v>
      </c>
      <c r="S58" s="241" t="s">
        <v>113</v>
      </c>
      <c r="T58" s="242" t="s">
        <v>113</v>
      </c>
      <c r="U58" s="225">
        <v>0.45200000000000001</v>
      </c>
      <c r="V58" s="225">
        <f>ROUND(E58*U58,2)</f>
        <v>4.5199999999999996</v>
      </c>
      <c r="W58" s="225"/>
      <c r="X58" s="225" t="s">
        <v>126</v>
      </c>
      <c r="Y58" s="225" t="s">
        <v>115</v>
      </c>
      <c r="Z58" s="215"/>
      <c r="AA58" s="215"/>
      <c r="AB58" s="215"/>
      <c r="AC58" s="215"/>
      <c r="AD58" s="215"/>
      <c r="AE58" s="215"/>
      <c r="AF58" s="215"/>
      <c r="AG58" s="215" t="s">
        <v>127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5">
      <c r="A59" s="222"/>
      <c r="B59" s="223"/>
      <c r="C59" s="252" t="s">
        <v>161</v>
      </c>
      <c r="D59" s="244"/>
      <c r="E59" s="244"/>
      <c r="F59" s="244"/>
      <c r="G59" s="244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129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5">
      <c r="A60" s="222"/>
      <c r="B60" s="223"/>
      <c r="C60" s="254" t="s">
        <v>162</v>
      </c>
      <c r="D60" s="246"/>
      <c r="E60" s="246"/>
      <c r="F60" s="246"/>
      <c r="G60" s="246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140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5">
      <c r="A61" s="222"/>
      <c r="B61" s="223"/>
      <c r="C61" s="250" t="s">
        <v>173</v>
      </c>
      <c r="D61" s="226"/>
      <c r="E61" s="227">
        <v>10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118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5">
      <c r="A62" s="222"/>
      <c r="B62" s="223"/>
      <c r="C62" s="251"/>
      <c r="D62" s="243"/>
      <c r="E62" s="243"/>
      <c r="F62" s="243"/>
      <c r="G62" s="243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119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36">
        <v>14</v>
      </c>
      <c r="B63" s="237" t="s">
        <v>174</v>
      </c>
      <c r="C63" s="249" t="s">
        <v>175</v>
      </c>
      <c r="D63" s="238" t="s">
        <v>137</v>
      </c>
      <c r="E63" s="239">
        <v>7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39">
        <v>1.5200000000000001E-3</v>
      </c>
      <c r="O63" s="239">
        <f>ROUND(E63*N63,2)</f>
        <v>0.01</v>
      </c>
      <c r="P63" s="239">
        <v>0</v>
      </c>
      <c r="Q63" s="239">
        <f>ROUND(E63*P63,2)</f>
        <v>0</v>
      </c>
      <c r="R63" s="241" t="s">
        <v>150</v>
      </c>
      <c r="S63" s="241" t="s">
        <v>113</v>
      </c>
      <c r="T63" s="242" t="s">
        <v>113</v>
      </c>
      <c r="U63" s="225">
        <v>1.173</v>
      </c>
      <c r="V63" s="225">
        <f>ROUND(E63*U63,2)</f>
        <v>8.2100000000000009</v>
      </c>
      <c r="W63" s="225"/>
      <c r="X63" s="225" t="s">
        <v>126</v>
      </c>
      <c r="Y63" s="225" t="s">
        <v>115</v>
      </c>
      <c r="Z63" s="215"/>
      <c r="AA63" s="215"/>
      <c r="AB63" s="215"/>
      <c r="AC63" s="215"/>
      <c r="AD63" s="215"/>
      <c r="AE63" s="215"/>
      <c r="AF63" s="215"/>
      <c r="AG63" s="215" t="s">
        <v>127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5">
      <c r="A64" s="222"/>
      <c r="B64" s="223"/>
      <c r="C64" s="252" t="s">
        <v>161</v>
      </c>
      <c r="D64" s="244"/>
      <c r="E64" s="244"/>
      <c r="F64" s="244"/>
      <c r="G64" s="244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129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22"/>
      <c r="B65" s="223"/>
      <c r="C65" s="254" t="s">
        <v>162</v>
      </c>
      <c r="D65" s="246"/>
      <c r="E65" s="246"/>
      <c r="F65" s="246"/>
      <c r="G65" s="246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140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2" x14ac:dyDescent="0.25">
      <c r="A66" s="222"/>
      <c r="B66" s="223"/>
      <c r="C66" s="251"/>
      <c r="D66" s="243"/>
      <c r="E66" s="243"/>
      <c r="F66" s="243"/>
      <c r="G66" s="243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119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36">
        <v>15</v>
      </c>
      <c r="B67" s="237" t="s">
        <v>176</v>
      </c>
      <c r="C67" s="249" t="s">
        <v>177</v>
      </c>
      <c r="D67" s="238" t="s">
        <v>137</v>
      </c>
      <c r="E67" s="239">
        <v>12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39">
        <v>5.1999999999999995E-4</v>
      </c>
      <c r="O67" s="239">
        <f>ROUND(E67*N67,2)</f>
        <v>0.01</v>
      </c>
      <c r="P67" s="239">
        <v>0</v>
      </c>
      <c r="Q67" s="239">
        <f>ROUND(E67*P67,2)</f>
        <v>0</v>
      </c>
      <c r="R67" s="241" t="s">
        <v>150</v>
      </c>
      <c r="S67" s="241" t="s">
        <v>113</v>
      </c>
      <c r="T67" s="242" t="s">
        <v>113</v>
      </c>
      <c r="U67" s="225">
        <v>0.52900000000000003</v>
      </c>
      <c r="V67" s="225">
        <f>ROUND(E67*U67,2)</f>
        <v>6.35</v>
      </c>
      <c r="W67" s="225"/>
      <c r="X67" s="225" t="s">
        <v>126</v>
      </c>
      <c r="Y67" s="225" t="s">
        <v>115</v>
      </c>
      <c r="Z67" s="215"/>
      <c r="AA67" s="215"/>
      <c r="AB67" s="215"/>
      <c r="AC67" s="215"/>
      <c r="AD67" s="215"/>
      <c r="AE67" s="215"/>
      <c r="AF67" s="215"/>
      <c r="AG67" s="215" t="s">
        <v>127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22"/>
      <c r="B68" s="223"/>
      <c r="C68" s="252" t="s">
        <v>161</v>
      </c>
      <c r="D68" s="244"/>
      <c r="E68" s="244"/>
      <c r="F68" s="244"/>
      <c r="G68" s="244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129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5">
      <c r="A69" s="222"/>
      <c r="B69" s="223"/>
      <c r="C69" s="254" t="s">
        <v>178</v>
      </c>
      <c r="D69" s="246"/>
      <c r="E69" s="246"/>
      <c r="F69" s="246"/>
      <c r="G69" s="246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140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5">
      <c r="A70" s="222"/>
      <c r="B70" s="223"/>
      <c r="C70" s="254" t="s">
        <v>179</v>
      </c>
      <c r="D70" s="246"/>
      <c r="E70" s="246"/>
      <c r="F70" s="246"/>
      <c r="G70" s="246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140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2" x14ac:dyDescent="0.25">
      <c r="A71" s="222"/>
      <c r="B71" s="223"/>
      <c r="C71" s="251"/>
      <c r="D71" s="243"/>
      <c r="E71" s="243"/>
      <c r="F71" s="243"/>
      <c r="G71" s="243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119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36">
        <v>16</v>
      </c>
      <c r="B72" s="237" t="s">
        <v>180</v>
      </c>
      <c r="C72" s="249" t="s">
        <v>181</v>
      </c>
      <c r="D72" s="238" t="s">
        <v>137</v>
      </c>
      <c r="E72" s="239">
        <v>9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39">
        <v>7.7999999999999999E-4</v>
      </c>
      <c r="O72" s="239">
        <f>ROUND(E72*N72,2)</f>
        <v>0.01</v>
      </c>
      <c r="P72" s="239">
        <v>0</v>
      </c>
      <c r="Q72" s="239">
        <f>ROUND(E72*P72,2)</f>
        <v>0</v>
      </c>
      <c r="R72" s="241" t="s">
        <v>150</v>
      </c>
      <c r="S72" s="241" t="s">
        <v>113</v>
      </c>
      <c r="T72" s="242" t="s">
        <v>113</v>
      </c>
      <c r="U72" s="225">
        <v>0.81899999999999995</v>
      </c>
      <c r="V72" s="225">
        <f>ROUND(E72*U72,2)</f>
        <v>7.37</v>
      </c>
      <c r="W72" s="225"/>
      <c r="X72" s="225" t="s">
        <v>126</v>
      </c>
      <c r="Y72" s="225" t="s">
        <v>115</v>
      </c>
      <c r="Z72" s="215"/>
      <c r="AA72" s="215"/>
      <c r="AB72" s="215"/>
      <c r="AC72" s="215"/>
      <c r="AD72" s="215"/>
      <c r="AE72" s="215"/>
      <c r="AF72" s="215"/>
      <c r="AG72" s="215" t="s">
        <v>127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5">
      <c r="A73" s="222"/>
      <c r="B73" s="223"/>
      <c r="C73" s="252" t="s">
        <v>161</v>
      </c>
      <c r="D73" s="244"/>
      <c r="E73" s="244"/>
      <c r="F73" s="244"/>
      <c r="G73" s="244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129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5">
      <c r="A74" s="222"/>
      <c r="B74" s="223"/>
      <c r="C74" s="254" t="s">
        <v>178</v>
      </c>
      <c r="D74" s="246"/>
      <c r="E74" s="246"/>
      <c r="F74" s="246"/>
      <c r="G74" s="246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140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3" x14ac:dyDescent="0.25">
      <c r="A75" s="222"/>
      <c r="B75" s="223"/>
      <c r="C75" s="254" t="s">
        <v>179</v>
      </c>
      <c r="D75" s="246"/>
      <c r="E75" s="246"/>
      <c r="F75" s="246"/>
      <c r="G75" s="246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140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5">
      <c r="A76" s="222"/>
      <c r="B76" s="223"/>
      <c r="C76" s="251"/>
      <c r="D76" s="243"/>
      <c r="E76" s="243"/>
      <c r="F76" s="243"/>
      <c r="G76" s="243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119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36">
        <v>17</v>
      </c>
      <c r="B77" s="237" t="s">
        <v>182</v>
      </c>
      <c r="C77" s="249" t="s">
        <v>183</v>
      </c>
      <c r="D77" s="238" t="s">
        <v>137</v>
      </c>
      <c r="E77" s="239">
        <v>7.5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39">
        <v>1.31E-3</v>
      </c>
      <c r="O77" s="239">
        <f>ROUND(E77*N77,2)</f>
        <v>0.01</v>
      </c>
      <c r="P77" s="239">
        <v>0</v>
      </c>
      <c r="Q77" s="239">
        <f>ROUND(E77*P77,2)</f>
        <v>0</v>
      </c>
      <c r="R77" s="241" t="s">
        <v>150</v>
      </c>
      <c r="S77" s="241" t="s">
        <v>113</v>
      </c>
      <c r="T77" s="242" t="s">
        <v>113</v>
      </c>
      <c r="U77" s="225">
        <v>0.79700000000000004</v>
      </c>
      <c r="V77" s="225">
        <f>ROUND(E77*U77,2)</f>
        <v>5.98</v>
      </c>
      <c r="W77" s="225"/>
      <c r="X77" s="225" t="s">
        <v>126</v>
      </c>
      <c r="Y77" s="225" t="s">
        <v>115</v>
      </c>
      <c r="Z77" s="215"/>
      <c r="AA77" s="215"/>
      <c r="AB77" s="215"/>
      <c r="AC77" s="215"/>
      <c r="AD77" s="215"/>
      <c r="AE77" s="215"/>
      <c r="AF77" s="215"/>
      <c r="AG77" s="215" t="s">
        <v>127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5">
      <c r="A78" s="222"/>
      <c r="B78" s="223"/>
      <c r="C78" s="252" t="s">
        <v>161</v>
      </c>
      <c r="D78" s="244"/>
      <c r="E78" s="244"/>
      <c r="F78" s="244"/>
      <c r="G78" s="244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129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5">
      <c r="A79" s="222"/>
      <c r="B79" s="223"/>
      <c r="C79" s="254" t="s">
        <v>178</v>
      </c>
      <c r="D79" s="246"/>
      <c r="E79" s="246"/>
      <c r="F79" s="246"/>
      <c r="G79" s="246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140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5">
      <c r="A80" s="222"/>
      <c r="B80" s="223"/>
      <c r="C80" s="254" t="s">
        <v>179</v>
      </c>
      <c r="D80" s="246"/>
      <c r="E80" s="246"/>
      <c r="F80" s="246"/>
      <c r="G80" s="246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140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5">
      <c r="A81" s="222"/>
      <c r="B81" s="223"/>
      <c r="C81" s="251"/>
      <c r="D81" s="243"/>
      <c r="E81" s="243"/>
      <c r="F81" s="243"/>
      <c r="G81" s="243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119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36">
        <v>18</v>
      </c>
      <c r="B82" s="237" t="s">
        <v>184</v>
      </c>
      <c r="C82" s="249" t="s">
        <v>185</v>
      </c>
      <c r="D82" s="238" t="s">
        <v>137</v>
      </c>
      <c r="E82" s="239">
        <v>4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39">
        <v>1.6100000000000001E-3</v>
      </c>
      <c r="O82" s="239">
        <f>ROUND(E82*N82,2)</f>
        <v>0.01</v>
      </c>
      <c r="P82" s="239">
        <v>0</v>
      </c>
      <c r="Q82" s="239">
        <f>ROUND(E82*P82,2)</f>
        <v>0</v>
      </c>
      <c r="R82" s="241" t="s">
        <v>150</v>
      </c>
      <c r="S82" s="241" t="s">
        <v>113</v>
      </c>
      <c r="T82" s="242" t="s">
        <v>113</v>
      </c>
      <c r="U82" s="225">
        <v>0.73899999999999999</v>
      </c>
      <c r="V82" s="225">
        <f>ROUND(E82*U82,2)</f>
        <v>2.96</v>
      </c>
      <c r="W82" s="225"/>
      <c r="X82" s="225" t="s">
        <v>126</v>
      </c>
      <c r="Y82" s="225" t="s">
        <v>115</v>
      </c>
      <c r="Z82" s="215"/>
      <c r="AA82" s="215"/>
      <c r="AB82" s="215"/>
      <c r="AC82" s="215"/>
      <c r="AD82" s="215"/>
      <c r="AE82" s="215"/>
      <c r="AF82" s="215"/>
      <c r="AG82" s="215" t="s">
        <v>127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5">
      <c r="A83" s="222"/>
      <c r="B83" s="223"/>
      <c r="C83" s="252" t="s">
        <v>161</v>
      </c>
      <c r="D83" s="244"/>
      <c r="E83" s="244"/>
      <c r="F83" s="244"/>
      <c r="G83" s="244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129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2" x14ac:dyDescent="0.25">
      <c r="A84" s="222"/>
      <c r="B84" s="223"/>
      <c r="C84" s="254" t="s">
        <v>178</v>
      </c>
      <c r="D84" s="246"/>
      <c r="E84" s="246"/>
      <c r="F84" s="246"/>
      <c r="G84" s="246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140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5">
      <c r="A85" s="222"/>
      <c r="B85" s="223"/>
      <c r="C85" s="254" t="s">
        <v>179</v>
      </c>
      <c r="D85" s="246"/>
      <c r="E85" s="246"/>
      <c r="F85" s="246"/>
      <c r="G85" s="246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140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5">
      <c r="A86" s="222"/>
      <c r="B86" s="223"/>
      <c r="C86" s="251"/>
      <c r="D86" s="243"/>
      <c r="E86" s="243"/>
      <c r="F86" s="243"/>
      <c r="G86" s="243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119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36">
        <v>19</v>
      </c>
      <c r="B87" s="237" t="s">
        <v>186</v>
      </c>
      <c r="C87" s="249" t="s">
        <v>187</v>
      </c>
      <c r="D87" s="238" t="s">
        <v>137</v>
      </c>
      <c r="E87" s="239">
        <v>12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39">
        <v>7.3999999999999999E-4</v>
      </c>
      <c r="O87" s="239">
        <f>ROUND(E87*N87,2)</f>
        <v>0.01</v>
      </c>
      <c r="P87" s="239">
        <v>0</v>
      </c>
      <c r="Q87" s="239">
        <f>ROUND(E87*P87,2)</f>
        <v>0</v>
      </c>
      <c r="R87" s="241" t="s">
        <v>150</v>
      </c>
      <c r="S87" s="241" t="s">
        <v>113</v>
      </c>
      <c r="T87" s="242" t="s">
        <v>113</v>
      </c>
      <c r="U87" s="225">
        <v>0.66820000000000002</v>
      </c>
      <c r="V87" s="225">
        <f>ROUND(E87*U87,2)</f>
        <v>8.02</v>
      </c>
      <c r="W87" s="225"/>
      <c r="X87" s="225" t="s">
        <v>126</v>
      </c>
      <c r="Y87" s="225" t="s">
        <v>115</v>
      </c>
      <c r="Z87" s="215"/>
      <c r="AA87" s="215"/>
      <c r="AB87" s="215"/>
      <c r="AC87" s="215"/>
      <c r="AD87" s="215"/>
      <c r="AE87" s="215"/>
      <c r="AF87" s="215"/>
      <c r="AG87" s="215" t="s">
        <v>127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5">
      <c r="A88" s="222"/>
      <c r="B88" s="223"/>
      <c r="C88" s="252" t="s">
        <v>161</v>
      </c>
      <c r="D88" s="244"/>
      <c r="E88" s="244"/>
      <c r="F88" s="244"/>
      <c r="G88" s="244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129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5">
      <c r="A89" s="222"/>
      <c r="B89" s="223"/>
      <c r="C89" s="254" t="s">
        <v>178</v>
      </c>
      <c r="D89" s="246"/>
      <c r="E89" s="246"/>
      <c r="F89" s="246"/>
      <c r="G89" s="246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140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5">
      <c r="A90" s="222"/>
      <c r="B90" s="223"/>
      <c r="C90" s="254" t="s">
        <v>179</v>
      </c>
      <c r="D90" s="246"/>
      <c r="E90" s="246"/>
      <c r="F90" s="246"/>
      <c r="G90" s="246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140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2" x14ac:dyDescent="0.25">
      <c r="A91" s="222"/>
      <c r="B91" s="223"/>
      <c r="C91" s="250" t="s">
        <v>188</v>
      </c>
      <c r="D91" s="226"/>
      <c r="E91" s="227">
        <v>12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118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5">
      <c r="A92" s="222"/>
      <c r="B92" s="223"/>
      <c r="C92" s="251"/>
      <c r="D92" s="243"/>
      <c r="E92" s="243"/>
      <c r="F92" s="243"/>
      <c r="G92" s="243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119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36">
        <v>20</v>
      </c>
      <c r="B93" s="237" t="s">
        <v>189</v>
      </c>
      <c r="C93" s="249" t="s">
        <v>190</v>
      </c>
      <c r="D93" s="238" t="s">
        <v>137</v>
      </c>
      <c r="E93" s="239">
        <v>8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39">
        <v>1.73E-3</v>
      </c>
      <c r="O93" s="239">
        <f>ROUND(E93*N93,2)</f>
        <v>0.01</v>
      </c>
      <c r="P93" s="239">
        <v>0</v>
      </c>
      <c r="Q93" s="239">
        <f>ROUND(E93*P93,2)</f>
        <v>0</v>
      </c>
      <c r="R93" s="241" t="s">
        <v>150</v>
      </c>
      <c r="S93" s="241" t="s">
        <v>113</v>
      </c>
      <c r="T93" s="242" t="s">
        <v>113</v>
      </c>
      <c r="U93" s="225">
        <v>0.82899999999999996</v>
      </c>
      <c r="V93" s="225">
        <f>ROUND(E93*U93,2)</f>
        <v>6.63</v>
      </c>
      <c r="W93" s="225"/>
      <c r="X93" s="225" t="s">
        <v>126</v>
      </c>
      <c r="Y93" s="225" t="s">
        <v>115</v>
      </c>
      <c r="Z93" s="215"/>
      <c r="AA93" s="215"/>
      <c r="AB93" s="215"/>
      <c r="AC93" s="215"/>
      <c r="AD93" s="215"/>
      <c r="AE93" s="215"/>
      <c r="AF93" s="215"/>
      <c r="AG93" s="215" t="s">
        <v>127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5">
      <c r="A94" s="222"/>
      <c r="B94" s="223"/>
      <c r="C94" s="252" t="s">
        <v>161</v>
      </c>
      <c r="D94" s="244"/>
      <c r="E94" s="244"/>
      <c r="F94" s="244"/>
      <c r="G94" s="244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129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5">
      <c r="A95" s="222"/>
      <c r="B95" s="223"/>
      <c r="C95" s="254" t="s">
        <v>178</v>
      </c>
      <c r="D95" s="246"/>
      <c r="E95" s="246"/>
      <c r="F95" s="246"/>
      <c r="G95" s="246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140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5">
      <c r="A96" s="222"/>
      <c r="B96" s="223"/>
      <c r="C96" s="254" t="s">
        <v>179</v>
      </c>
      <c r="D96" s="246"/>
      <c r="E96" s="246"/>
      <c r="F96" s="246"/>
      <c r="G96" s="246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140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5">
      <c r="A97" s="222"/>
      <c r="B97" s="223"/>
      <c r="C97" s="250" t="s">
        <v>191</v>
      </c>
      <c r="D97" s="226"/>
      <c r="E97" s="227">
        <v>8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118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5">
      <c r="A98" s="222"/>
      <c r="B98" s="223"/>
      <c r="C98" s="251"/>
      <c r="D98" s="243"/>
      <c r="E98" s="243"/>
      <c r="F98" s="243"/>
      <c r="G98" s="243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119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36">
        <v>21</v>
      </c>
      <c r="B99" s="237" t="s">
        <v>192</v>
      </c>
      <c r="C99" s="249" t="s">
        <v>193</v>
      </c>
      <c r="D99" s="238" t="s">
        <v>149</v>
      </c>
      <c r="E99" s="239">
        <v>3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21</v>
      </c>
      <c r="M99" s="241">
        <f>G99*(1+L99/100)</f>
        <v>0</v>
      </c>
      <c r="N99" s="239">
        <v>0</v>
      </c>
      <c r="O99" s="239">
        <f>ROUND(E99*N99,2)</f>
        <v>0</v>
      </c>
      <c r="P99" s="239">
        <v>0</v>
      </c>
      <c r="Q99" s="239">
        <f>ROUND(E99*P99,2)</f>
        <v>0</v>
      </c>
      <c r="R99" s="241" t="s">
        <v>150</v>
      </c>
      <c r="S99" s="241" t="s">
        <v>113</v>
      </c>
      <c r="T99" s="242" t="s">
        <v>113</v>
      </c>
      <c r="U99" s="225">
        <v>0.157</v>
      </c>
      <c r="V99" s="225">
        <f>ROUND(E99*U99,2)</f>
        <v>0.47</v>
      </c>
      <c r="W99" s="225"/>
      <c r="X99" s="225" t="s">
        <v>126</v>
      </c>
      <c r="Y99" s="225" t="s">
        <v>115</v>
      </c>
      <c r="Z99" s="215"/>
      <c r="AA99" s="215"/>
      <c r="AB99" s="215"/>
      <c r="AC99" s="215"/>
      <c r="AD99" s="215"/>
      <c r="AE99" s="215"/>
      <c r="AF99" s="215"/>
      <c r="AG99" s="215" t="s">
        <v>127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5">
      <c r="A100" s="222"/>
      <c r="B100" s="223"/>
      <c r="C100" s="252" t="s">
        <v>194</v>
      </c>
      <c r="D100" s="244"/>
      <c r="E100" s="244"/>
      <c r="F100" s="244"/>
      <c r="G100" s="244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129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22"/>
      <c r="B101" s="223"/>
      <c r="C101" s="250" t="s">
        <v>195</v>
      </c>
      <c r="D101" s="226"/>
      <c r="E101" s="227">
        <v>3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118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5">
      <c r="A102" s="222"/>
      <c r="B102" s="223"/>
      <c r="C102" s="251"/>
      <c r="D102" s="243"/>
      <c r="E102" s="243"/>
      <c r="F102" s="243"/>
      <c r="G102" s="243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119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36">
        <v>22</v>
      </c>
      <c r="B103" s="237" t="s">
        <v>196</v>
      </c>
      <c r="C103" s="249" t="s">
        <v>197</v>
      </c>
      <c r="D103" s="238" t="s">
        <v>149</v>
      </c>
      <c r="E103" s="239">
        <v>14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41" t="s">
        <v>150</v>
      </c>
      <c r="S103" s="241" t="s">
        <v>113</v>
      </c>
      <c r="T103" s="242" t="s">
        <v>113</v>
      </c>
      <c r="U103" s="225">
        <v>0.17399999999999999</v>
      </c>
      <c r="V103" s="225">
        <f>ROUND(E103*U103,2)</f>
        <v>2.44</v>
      </c>
      <c r="W103" s="225"/>
      <c r="X103" s="225" t="s">
        <v>126</v>
      </c>
      <c r="Y103" s="225" t="s">
        <v>115</v>
      </c>
      <c r="Z103" s="215"/>
      <c r="AA103" s="215"/>
      <c r="AB103" s="215"/>
      <c r="AC103" s="215"/>
      <c r="AD103" s="215"/>
      <c r="AE103" s="215"/>
      <c r="AF103" s="215"/>
      <c r="AG103" s="215" t="s">
        <v>127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22"/>
      <c r="B104" s="223"/>
      <c r="C104" s="252" t="s">
        <v>194</v>
      </c>
      <c r="D104" s="244"/>
      <c r="E104" s="244"/>
      <c r="F104" s="244"/>
      <c r="G104" s="244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129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5">
      <c r="A105" s="222"/>
      <c r="B105" s="223"/>
      <c r="C105" s="251"/>
      <c r="D105" s="243"/>
      <c r="E105" s="243"/>
      <c r="F105" s="243"/>
      <c r="G105" s="243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119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36">
        <v>23</v>
      </c>
      <c r="B106" s="237" t="s">
        <v>198</v>
      </c>
      <c r="C106" s="249" t="s">
        <v>199</v>
      </c>
      <c r="D106" s="238" t="s">
        <v>149</v>
      </c>
      <c r="E106" s="239">
        <v>4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21</v>
      </c>
      <c r="M106" s="241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41" t="s">
        <v>150</v>
      </c>
      <c r="S106" s="241" t="s">
        <v>113</v>
      </c>
      <c r="T106" s="242" t="s">
        <v>113</v>
      </c>
      <c r="U106" s="225">
        <v>0.25900000000000001</v>
      </c>
      <c r="V106" s="225">
        <f>ROUND(E106*U106,2)</f>
        <v>1.04</v>
      </c>
      <c r="W106" s="225"/>
      <c r="X106" s="225" t="s">
        <v>126</v>
      </c>
      <c r="Y106" s="225" t="s">
        <v>115</v>
      </c>
      <c r="Z106" s="215"/>
      <c r="AA106" s="215"/>
      <c r="AB106" s="215"/>
      <c r="AC106" s="215"/>
      <c r="AD106" s="215"/>
      <c r="AE106" s="215"/>
      <c r="AF106" s="215"/>
      <c r="AG106" s="215" t="s">
        <v>127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5">
      <c r="A107" s="222"/>
      <c r="B107" s="223"/>
      <c r="C107" s="252" t="s">
        <v>194</v>
      </c>
      <c r="D107" s="244"/>
      <c r="E107" s="244"/>
      <c r="F107" s="244"/>
      <c r="G107" s="244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129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5">
      <c r="A108" s="222"/>
      <c r="B108" s="223"/>
      <c r="C108" s="251"/>
      <c r="D108" s="243"/>
      <c r="E108" s="243"/>
      <c r="F108" s="243"/>
      <c r="G108" s="243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119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0.399999999999999" outlineLevel="1" x14ac:dyDescent="0.25">
      <c r="A109" s="236">
        <v>24</v>
      </c>
      <c r="B109" s="237" t="s">
        <v>200</v>
      </c>
      <c r="C109" s="249" t="s">
        <v>201</v>
      </c>
      <c r="D109" s="238" t="s">
        <v>149</v>
      </c>
      <c r="E109" s="239">
        <v>3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39">
        <v>3.8000000000000002E-4</v>
      </c>
      <c r="O109" s="239">
        <f>ROUND(E109*N109,2)</f>
        <v>0</v>
      </c>
      <c r="P109" s="239">
        <v>0</v>
      </c>
      <c r="Q109" s="239">
        <f>ROUND(E109*P109,2)</f>
        <v>0</v>
      </c>
      <c r="R109" s="241" t="s">
        <v>150</v>
      </c>
      <c r="S109" s="241" t="s">
        <v>113</v>
      </c>
      <c r="T109" s="242" t="s">
        <v>113</v>
      </c>
      <c r="U109" s="225">
        <v>0.13300000000000001</v>
      </c>
      <c r="V109" s="225">
        <f>ROUND(E109*U109,2)</f>
        <v>0.4</v>
      </c>
      <c r="W109" s="225"/>
      <c r="X109" s="225" t="s">
        <v>126</v>
      </c>
      <c r="Y109" s="225" t="s">
        <v>115</v>
      </c>
      <c r="Z109" s="215"/>
      <c r="AA109" s="215"/>
      <c r="AB109" s="215"/>
      <c r="AC109" s="215"/>
      <c r="AD109" s="215"/>
      <c r="AE109" s="215"/>
      <c r="AF109" s="215"/>
      <c r="AG109" s="215" t="s">
        <v>127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22"/>
      <c r="B110" s="223"/>
      <c r="C110" s="255"/>
      <c r="D110" s="247"/>
      <c r="E110" s="247"/>
      <c r="F110" s="247"/>
      <c r="G110" s="247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119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36">
        <v>25</v>
      </c>
      <c r="B111" s="237" t="s">
        <v>202</v>
      </c>
      <c r="C111" s="249" t="s">
        <v>203</v>
      </c>
      <c r="D111" s="238" t="s">
        <v>137</v>
      </c>
      <c r="E111" s="239">
        <v>168.5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39">
        <v>0</v>
      </c>
      <c r="O111" s="239">
        <f>ROUND(E111*N111,2)</f>
        <v>0</v>
      </c>
      <c r="P111" s="239">
        <v>0</v>
      </c>
      <c r="Q111" s="239">
        <f>ROUND(E111*P111,2)</f>
        <v>0</v>
      </c>
      <c r="R111" s="241" t="s">
        <v>150</v>
      </c>
      <c r="S111" s="241" t="s">
        <v>113</v>
      </c>
      <c r="T111" s="242" t="s">
        <v>113</v>
      </c>
      <c r="U111" s="225">
        <v>4.8000000000000001E-2</v>
      </c>
      <c r="V111" s="225">
        <f>ROUND(E111*U111,2)</f>
        <v>8.09</v>
      </c>
      <c r="W111" s="225"/>
      <c r="X111" s="225" t="s">
        <v>126</v>
      </c>
      <c r="Y111" s="225" t="s">
        <v>115</v>
      </c>
      <c r="Z111" s="215"/>
      <c r="AA111" s="215"/>
      <c r="AB111" s="215"/>
      <c r="AC111" s="215"/>
      <c r="AD111" s="215"/>
      <c r="AE111" s="215"/>
      <c r="AF111" s="215"/>
      <c r="AG111" s="215" t="s">
        <v>127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5">
      <c r="A112" s="222"/>
      <c r="B112" s="223"/>
      <c r="C112" s="255"/>
      <c r="D112" s="247"/>
      <c r="E112" s="247"/>
      <c r="F112" s="247"/>
      <c r="G112" s="247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119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5">
      <c r="A113" s="236">
        <v>26</v>
      </c>
      <c r="B113" s="237" t="s">
        <v>204</v>
      </c>
      <c r="C113" s="249" t="s">
        <v>205</v>
      </c>
      <c r="D113" s="238" t="s">
        <v>149</v>
      </c>
      <c r="E113" s="239">
        <v>2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39">
        <v>0</v>
      </c>
      <c r="O113" s="239">
        <f>ROUND(E113*N113,2)</f>
        <v>0</v>
      </c>
      <c r="P113" s="239">
        <v>0</v>
      </c>
      <c r="Q113" s="239">
        <f>ROUND(E113*P113,2)</f>
        <v>0</v>
      </c>
      <c r="R113" s="241" t="s">
        <v>150</v>
      </c>
      <c r="S113" s="241" t="s">
        <v>113</v>
      </c>
      <c r="T113" s="242" t="s">
        <v>113</v>
      </c>
      <c r="U113" s="225">
        <v>0.879</v>
      </c>
      <c r="V113" s="225">
        <f>ROUND(E113*U113,2)</f>
        <v>1.76</v>
      </c>
      <c r="W113" s="225"/>
      <c r="X113" s="225" t="s">
        <v>126</v>
      </c>
      <c r="Y113" s="225" t="s">
        <v>115</v>
      </c>
      <c r="Z113" s="215"/>
      <c r="AA113" s="215"/>
      <c r="AB113" s="215"/>
      <c r="AC113" s="215"/>
      <c r="AD113" s="215"/>
      <c r="AE113" s="215"/>
      <c r="AF113" s="215"/>
      <c r="AG113" s="215" t="s">
        <v>127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2" x14ac:dyDescent="0.25">
      <c r="A114" s="222"/>
      <c r="B114" s="223"/>
      <c r="C114" s="255"/>
      <c r="D114" s="247"/>
      <c r="E114" s="247"/>
      <c r="F114" s="247"/>
      <c r="G114" s="247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119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36">
        <v>27</v>
      </c>
      <c r="B115" s="237" t="s">
        <v>206</v>
      </c>
      <c r="C115" s="249" t="s">
        <v>207</v>
      </c>
      <c r="D115" s="238" t="s">
        <v>137</v>
      </c>
      <c r="E115" s="239">
        <v>3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39">
        <v>0</v>
      </c>
      <c r="O115" s="239">
        <f>ROUND(E115*N115,2)</f>
        <v>0</v>
      </c>
      <c r="P115" s="239">
        <v>0</v>
      </c>
      <c r="Q115" s="239">
        <f>ROUND(E115*P115,2)</f>
        <v>0</v>
      </c>
      <c r="R115" s="241" t="s">
        <v>150</v>
      </c>
      <c r="S115" s="241" t="s">
        <v>113</v>
      </c>
      <c r="T115" s="242" t="s">
        <v>113</v>
      </c>
      <c r="U115" s="225">
        <v>0.46500000000000002</v>
      </c>
      <c r="V115" s="225">
        <f>ROUND(E115*U115,2)</f>
        <v>1.4</v>
      </c>
      <c r="W115" s="225"/>
      <c r="X115" s="225" t="s">
        <v>126</v>
      </c>
      <c r="Y115" s="225" t="s">
        <v>115</v>
      </c>
      <c r="Z115" s="215"/>
      <c r="AA115" s="215"/>
      <c r="AB115" s="215"/>
      <c r="AC115" s="215"/>
      <c r="AD115" s="215"/>
      <c r="AE115" s="215"/>
      <c r="AF115" s="215"/>
      <c r="AG115" s="215" t="s">
        <v>127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22"/>
      <c r="B116" s="223"/>
      <c r="C116" s="255"/>
      <c r="D116" s="247"/>
      <c r="E116" s="247"/>
      <c r="F116" s="247"/>
      <c r="G116" s="247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119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5">
      <c r="A117" s="236">
        <v>28</v>
      </c>
      <c r="B117" s="237" t="s">
        <v>208</v>
      </c>
      <c r="C117" s="249" t="s">
        <v>209</v>
      </c>
      <c r="D117" s="238" t="s">
        <v>143</v>
      </c>
      <c r="E117" s="239">
        <v>0.17293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41" t="s">
        <v>150</v>
      </c>
      <c r="S117" s="241" t="s">
        <v>113</v>
      </c>
      <c r="T117" s="242" t="s">
        <v>113</v>
      </c>
      <c r="U117" s="225">
        <v>1.47</v>
      </c>
      <c r="V117" s="225">
        <f>ROUND(E117*U117,2)</f>
        <v>0.25</v>
      </c>
      <c r="W117" s="225"/>
      <c r="X117" s="225" t="s">
        <v>144</v>
      </c>
      <c r="Y117" s="225" t="s">
        <v>115</v>
      </c>
      <c r="Z117" s="215"/>
      <c r="AA117" s="215"/>
      <c r="AB117" s="215"/>
      <c r="AC117" s="215"/>
      <c r="AD117" s="215"/>
      <c r="AE117" s="215"/>
      <c r="AF117" s="215"/>
      <c r="AG117" s="215" t="s">
        <v>145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5">
      <c r="A118" s="222"/>
      <c r="B118" s="223"/>
      <c r="C118" s="252" t="s">
        <v>210</v>
      </c>
      <c r="D118" s="244"/>
      <c r="E118" s="244"/>
      <c r="F118" s="244"/>
      <c r="G118" s="244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129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5">
      <c r="A119" s="222"/>
      <c r="B119" s="223"/>
      <c r="C119" s="251"/>
      <c r="D119" s="243"/>
      <c r="E119" s="243"/>
      <c r="F119" s="243"/>
      <c r="G119" s="243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119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5">
      <c r="A120" s="229" t="s">
        <v>107</v>
      </c>
      <c r="B120" s="230" t="s">
        <v>71</v>
      </c>
      <c r="C120" s="248" t="s">
        <v>72</v>
      </c>
      <c r="D120" s="231"/>
      <c r="E120" s="232"/>
      <c r="F120" s="233"/>
      <c r="G120" s="233">
        <f>SUMIF(AG121:AG205,"&lt;&gt;NOR",G121:G205)</f>
        <v>0</v>
      </c>
      <c r="H120" s="233"/>
      <c r="I120" s="233">
        <f>SUM(I121:I205)</f>
        <v>0</v>
      </c>
      <c r="J120" s="233"/>
      <c r="K120" s="233">
        <f>SUM(K121:K205)</f>
        <v>0</v>
      </c>
      <c r="L120" s="233"/>
      <c r="M120" s="233">
        <f>SUM(M121:M205)</f>
        <v>0</v>
      </c>
      <c r="N120" s="232"/>
      <c r="O120" s="232">
        <f>SUM(O121:O205)</f>
        <v>1.26</v>
      </c>
      <c r="P120" s="232"/>
      <c r="Q120" s="232">
        <f>SUM(Q121:Q205)</f>
        <v>0.02</v>
      </c>
      <c r="R120" s="233"/>
      <c r="S120" s="233"/>
      <c r="T120" s="234"/>
      <c r="U120" s="228"/>
      <c r="V120" s="228">
        <f>SUM(V121:V205)</f>
        <v>249.5499999999999</v>
      </c>
      <c r="W120" s="228"/>
      <c r="X120" s="228"/>
      <c r="Y120" s="228"/>
      <c r="AG120" t="s">
        <v>108</v>
      </c>
    </row>
    <row r="121" spans="1:60" outlineLevel="1" x14ac:dyDescent="0.25">
      <c r="A121" s="236">
        <v>29</v>
      </c>
      <c r="B121" s="237" t="s">
        <v>211</v>
      </c>
      <c r="C121" s="249" t="s">
        <v>212</v>
      </c>
      <c r="D121" s="238" t="s">
        <v>137</v>
      </c>
      <c r="E121" s="239">
        <v>60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39">
        <v>0</v>
      </c>
      <c r="O121" s="239">
        <f>ROUND(E121*N121,2)</f>
        <v>0</v>
      </c>
      <c r="P121" s="239">
        <v>2.7999999999999998E-4</v>
      </c>
      <c r="Q121" s="239">
        <f>ROUND(E121*P121,2)</f>
        <v>0.02</v>
      </c>
      <c r="R121" s="241" t="s">
        <v>150</v>
      </c>
      <c r="S121" s="241" t="s">
        <v>113</v>
      </c>
      <c r="T121" s="242" t="s">
        <v>113</v>
      </c>
      <c r="U121" s="225">
        <v>5.1999999999999998E-2</v>
      </c>
      <c r="V121" s="225">
        <f>ROUND(E121*U121,2)</f>
        <v>3.12</v>
      </c>
      <c r="W121" s="225"/>
      <c r="X121" s="225" t="s">
        <v>126</v>
      </c>
      <c r="Y121" s="225" t="s">
        <v>115</v>
      </c>
      <c r="Z121" s="215"/>
      <c r="AA121" s="215"/>
      <c r="AB121" s="215"/>
      <c r="AC121" s="215"/>
      <c r="AD121" s="215"/>
      <c r="AE121" s="215"/>
      <c r="AF121" s="215"/>
      <c r="AG121" s="215" t="s">
        <v>127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5">
      <c r="A122" s="222"/>
      <c r="B122" s="223"/>
      <c r="C122" s="255"/>
      <c r="D122" s="247"/>
      <c r="E122" s="247"/>
      <c r="F122" s="247"/>
      <c r="G122" s="247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119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0.399999999999999" outlineLevel="1" x14ac:dyDescent="0.25">
      <c r="A123" s="236">
        <v>30</v>
      </c>
      <c r="B123" s="237" t="s">
        <v>213</v>
      </c>
      <c r="C123" s="249" t="s">
        <v>214</v>
      </c>
      <c r="D123" s="238" t="s">
        <v>137</v>
      </c>
      <c r="E123" s="239">
        <v>158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3.9899999999999996E-3</v>
      </c>
      <c r="O123" s="239">
        <f>ROUND(E123*N123,2)</f>
        <v>0.63</v>
      </c>
      <c r="P123" s="239">
        <v>0</v>
      </c>
      <c r="Q123" s="239">
        <f>ROUND(E123*P123,2)</f>
        <v>0</v>
      </c>
      <c r="R123" s="241" t="s">
        <v>150</v>
      </c>
      <c r="S123" s="241" t="s">
        <v>113</v>
      </c>
      <c r="T123" s="242" t="s">
        <v>113</v>
      </c>
      <c r="U123" s="225">
        <v>0.54</v>
      </c>
      <c r="V123" s="225">
        <f>ROUND(E123*U123,2)</f>
        <v>85.32</v>
      </c>
      <c r="W123" s="225"/>
      <c r="X123" s="225" t="s">
        <v>126</v>
      </c>
      <c r="Y123" s="225" t="s">
        <v>115</v>
      </c>
      <c r="Z123" s="215"/>
      <c r="AA123" s="215"/>
      <c r="AB123" s="215"/>
      <c r="AC123" s="215"/>
      <c r="AD123" s="215"/>
      <c r="AE123" s="215"/>
      <c r="AF123" s="215"/>
      <c r="AG123" s="215" t="s">
        <v>127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2" x14ac:dyDescent="0.25">
      <c r="A124" s="222"/>
      <c r="B124" s="223"/>
      <c r="C124" s="252" t="s">
        <v>215</v>
      </c>
      <c r="D124" s="244"/>
      <c r="E124" s="244"/>
      <c r="F124" s="244"/>
      <c r="G124" s="244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129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5">
      <c r="A125" s="222"/>
      <c r="B125" s="223"/>
      <c r="C125" s="254" t="s">
        <v>216</v>
      </c>
      <c r="D125" s="246"/>
      <c r="E125" s="246"/>
      <c r="F125" s="246"/>
      <c r="G125" s="246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140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5">
      <c r="A126" s="222"/>
      <c r="B126" s="223"/>
      <c r="C126" s="254" t="s">
        <v>151</v>
      </c>
      <c r="D126" s="246"/>
      <c r="E126" s="246"/>
      <c r="F126" s="246"/>
      <c r="G126" s="246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140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5">
      <c r="A127" s="222"/>
      <c r="B127" s="223"/>
      <c r="C127" s="250" t="s">
        <v>217</v>
      </c>
      <c r="D127" s="226"/>
      <c r="E127" s="227">
        <v>130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118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5">
      <c r="A128" s="222"/>
      <c r="B128" s="223"/>
      <c r="C128" s="250" t="s">
        <v>218</v>
      </c>
      <c r="D128" s="226"/>
      <c r="E128" s="227">
        <v>28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118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22"/>
      <c r="B129" s="223"/>
      <c r="C129" s="251"/>
      <c r="D129" s="243"/>
      <c r="E129" s="243"/>
      <c r="F129" s="243"/>
      <c r="G129" s="243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119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ht="20.399999999999999" outlineLevel="1" x14ac:dyDescent="0.25">
      <c r="A130" s="236">
        <v>31</v>
      </c>
      <c r="B130" s="237" t="s">
        <v>219</v>
      </c>
      <c r="C130" s="249" t="s">
        <v>220</v>
      </c>
      <c r="D130" s="238" t="s">
        <v>137</v>
      </c>
      <c r="E130" s="239">
        <v>63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39">
        <v>5.1799999999999997E-3</v>
      </c>
      <c r="O130" s="239">
        <f>ROUND(E130*N130,2)</f>
        <v>0.33</v>
      </c>
      <c r="P130" s="239">
        <v>0</v>
      </c>
      <c r="Q130" s="239">
        <f>ROUND(E130*P130,2)</f>
        <v>0</v>
      </c>
      <c r="R130" s="241" t="s">
        <v>150</v>
      </c>
      <c r="S130" s="241" t="s">
        <v>113</v>
      </c>
      <c r="T130" s="242" t="s">
        <v>113</v>
      </c>
      <c r="U130" s="225">
        <v>0.63429999999999997</v>
      </c>
      <c r="V130" s="225">
        <f>ROUND(E130*U130,2)</f>
        <v>39.96</v>
      </c>
      <c r="W130" s="225"/>
      <c r="X130" s="225" t="s">
        <v>126</v>
      </c>
      <c r="Y130" s="225" t="s">
        <v>115</v>
      </c>
      <c r="Z130" s="215"/>
      <c r="AA130" s="215"/>
      <c r="AB130" s="215"/>
      <c r="AC130" s="215"/>
      <c r="AD130" s="215"/>
      <c r="AE130" s="215"/>
      <c r="AF130" s="215"/>
      <c r="AG130" s="215" t="s">
        <v>127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22"/>
      <c r="B131" s="223"/>
      <c r="C131" s="252" t="s">
        <v>215</v>
      </c>
      <c r="D131" s="244"/>
      <c r="E131" s="244"/>
      <c r="F131" s="244"/>
      <c r="G131" s="244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129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5">
      <c r="A132" s="222"/>
      <c r="B132" s="223"/>
      <c r="C132" s="254" t="s">
        <v>216</v>
      </c>
      <c r="D132" s="246"/>
      <c r="E132" s="246"/>
      <c r="F132" s="246"/>
      <c r="G132" s="246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140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5">
      <c r="A133" s="222"/>
      <c r="B133" s="223"/>
      <c r="C133" s="254" t="s">
        <v>151</v>
      </c>
      <c r="D133" s="246"/>
      <c r="E133" s="246"/>
      <c r="F133" s="246"/>
      <c r="G133" s="246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140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5">
      <c r="A134" s="222"/>
      <c r="B134" s="223"/>
      <c r="C134" s="251"/>
      <c r="D134" s="243"/>
      <c r="E134" s="243"/>
      <c r="F134" s="243"/>
      <c r="G134" s="243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119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0.399999999999999" outlineLevel="1" x14ac:dyDescent="0.25">
      <c r="A135" s="236">
        <v>32</v>
      </c>
      <c r="B135" s="237" t="s">
        <v>221</v>
      </c>
      <c r="C135" s="249" t="s">
        <v>222</v>
      </c>
      <c r="D135" s="238" t="s">
        <v>137</v>
      </c>
      <c r="E135" s="239">
        <v>51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39">
        <v>5.3499999999999997E-3</v>
      </c>
      <c r="O135" s="239">
        <f>ROUND(E135*N135,2)</f>
        <v>0.27</v>
      </c>
      <c r="P135" s="239">
        <v>0</v>
      </c>
      <c r="Q135" s="239">
        <f>ROUND(E135*P135,2)</f>
        <v>0</v>
      </c>
      <c r="R135" s="241" t="s">
        <v>150</v>
      </c>
      <c r="S135" s="241" t="s">
        <v>113</v>
      </c>
      <c r="T135" s="242" t="s">
        <v>113</v>
      </c>
      <c r="U135" s="225">
        <v>0.68279999999999996</v>
      </c>
      <c r="V135" s="225">
        <f>ROUND(E135*U135,2)</f>
        <v>34.82</v>
      </c>
      <c r="W135" s="225"/>
      <c r="X135" s="225" t="s">
        <v>126</v>
      </c>
      <c r="Y135" s="225" t="s">
        <v>115</v>
      </c>
      <c r="Z135" s="215"/>
      <c r="AA135" s="215"/>
      <c r="AB135" s="215"/>
      <c r="AC135" s="215"/>
      <c r="AD135" s="215"/>
      <c r="AE135" s="215"/>
      <c r="AF135" s="215"/>
      <c r="AG135" s="215" t="s">
        <v>127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5">
      <c r="A136" s="222"/>
      <c r="B136" s="223"/>
      <c r="C136" s="252" t="s">
        <v>215</v>
      </c>
      <c r="D136" s="244"/>
      <c r="E136" s="244"/>
      <c r="F136" s="244"/>
      <c r="G136" s="244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129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22"/>
      <c r="B137" s="223"/>
      <c r="C137" s="254" t="s">
        <v>216</v>
      </c>
      <c r="D137" s="246"/>
      <c r="E137" s="246"/>
      <c r="F137" s="246"/>
      <c r="G137" s="246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140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22"/>
      <c r="B138" s="223"/>
      <c r="C138" s="254" t="s">
        <v>151</v>
      </c>
      <c r="D138" s="246"/>
      <c r="E138" s="246"/>
      <c r="F138" s="246"/>
      <c r="G138" s="246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140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5">
      <c r="A139" s="222"/>
      <c r="B139" s="223"/>
      <c r="C139" s="251"/>
      <c r="D139" s="243"/>
      <c r="E139" s="243"/>
      <c r="F139" s="243"/>
      <c r="G139" s="243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119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0.399999999999999" outlineLevel="1" x14ac:dyDescent="0.25">
      <c r="A140" s="236">
        <v>33</v>
      </c>
      <c r="B140" s="237" t="s">
        <v>223</v>
      </c>
      <c r="C140" s="249" t="s">
        <v>224</v>
      </c>
      <c r="D140" s="238" t="s">
        <v>137</v>
      </c>
      <c r="E140" s="239">
        <v>70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21</v>
      </c>
      <c r="M140" s="241">
        <f>G140*(1+L140/100)</f>
        <v>0</v>
      </c>
      <c r="N140" s="239">
        <v>1.0000000000000001E-5</v>
      </c>
      <c r="O140" s="239">
        <f>ROUND(E140*N140,2)</f>
        <v>0</v>
      </c>
      <c r="P140" s="239">
        <v>0</v>
      </c>
      <c r="Q140" s="239">
        <f>ROUND(E140*P140,2)</f>
        <v>0</v>
      </c>
      <c r="R140" s="241" t="s">
        <v>150</v>
      </c>
      <c r="S140" s="241" t="s">
        <v>113</v>
      </c>
      <c r="T140" s="242" t="s">
        <v>113</v>
      </c>
      <c r="U140" s="225">
        <v>0.13500000000000001</v>
      </c>
      <c r="V140" s="225">
        <f>ROUND(E140*U140,2)</f>
        <v>9.4499999999999993</v>
      </c>
      <c r="W140" s="225"/>
      <c r="X140" s="225" t="s">
        <v>126</v>
      </c>
      <c r="Y140" s="225" t="s">
        <v>115</v>
      </c>
      <c r="Z140" s="215"/>
      <c r="AA140" s="215"/>
      <c r="AB140" s="215"/>
      <c r="AC140" s="215"/>
      <c r="AD140" s="215"/>
      <c r="AE140" s="215"/>
      <c r="AF140" s="215"/>
      <c r="AG140" s="215" t="s">
        <v>127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22"/>
      <c r="B141" s="223"/>
      <c r="C141" s="253" t="s">
        <v>225</v>
      </c>
      <c r="D141" s="245"/>
      <c r="E141" s="245"/>
      <c r="F141" s="245"/>
      <c r="G141" s="24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140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5">
      <c r="A142" s="222"/>
      <c r="B142" s="223"/>
      <c r="C142" s="251"/>
      <c r="D142" s="243"/>
      <c r="E142" s="243"/>
      <c r="F142" s="243"/>
      <c r="G142" s="243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119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20.399999999999999" outlineLevel="1" x14ac:dyDescent="0.25">
      <c r="A143" s="236">
        <v>34</v>
      </c>
      <c r="B143" s="237" t="s">
        <v>226</v>
      </c>
      <c r="C143" s="249" t="s">
        <v>227</v>
      </c>
      <c r="D143" s="238" t="s">
        <v>137</v>
      </c>
      <c r="E143" s="239">
        <v>25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21</v>
      </c>
      <c r="M143" s="241">
        <f>G143*(1+L143/100)</f>
        <v>0</v>
      </c>
      <c r="N143" s="239">
        <v>2.0000000000000002E-5</v>
      </c>
      <c r="O143" s="239">
        <f>ROUND(E143*N143,2)</f>
        <v>0</v>
      </c>
      <c r="P143" s="239">
        <v>0</v>
      </c>
      <c r="Q143" s="239">
        <f>ROUND(E143*P143,2)</f>
        <v>0</v>
      </c>
      <c r="R143" s="241" t="s">
        <v>150</v>
      </c>
      <c r="S143" s="241" t="s">
        <v>113</v>
      </c>
      <c r="T143" s="242" t="s">
        <v>113</v>
      </c>
      <c r="U143" s="225">
        <v>0.129</v>
      </c>
      <c r="V143" s="225">
        <f>ROUND(E143*U143,2)</f>
        <v>3.23</v>
      </c>
      <c r="W143" s="225"/>
      <c r="X143" s="225" t="s">
        <v>126</v>
      </c>
      <c r="Y143" s="225" t="s">
        <v>115</v>
      </c>
      <c r="Z143" s="215"/>
      <c r="AA143" s="215"/>
      <c r="AB143" s="215"/>
      <c r="AC143" s="215"/>
      <c r="AD143" s="215"/>
      <c r="AE143" s="215"/>
      <c r="AF143" s="215"/>
      <c r="AG143" s="215" t="s">
        <v>127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5">
      <c r="A144" s="222"/>
      <c r="B144" s="223"/>
      <c r="C144" s="253" t="s">
        <v>225</v>
      </c>
      <c r="D144" s="245"/>
      <c r="E144" s="245"/>
      <c r="F144" s="245"/>
      <c r="G144" s="24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140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5">
      <c r="A145" s="222"/>
      <c r="B145" s="223"/>
      <c r="C145" s="251"/>
      <c r="D145" s="243"/>
      <c r="E145" s="243"/>
      <c r="F145" s="243"/>
      <c r="G145" s="243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119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20.399999999999999" outlineLevel="1" x14ac:dyDescent="0.25">
      <c r="A146" s="236">
        <v>35</v>
      </c>
      <c r="B146" s="237" t="s">
        <v>228</v>
      </c>
      <c r="C146" s="249" t="s">
        <v>229</v>
      </c>
      <c r="D146" s="238" t="s">
        <v>137</v>
      </c>
      <c r="E146" s="239">
        <v>30</v>
      </c>
      <c r="F146" s="240"/>
      <c r="G146" s="241">
        <f>ROUND(E146*F146,2)</f>
        <v>0</v>
      </c>
      <c r="H146" s="240"/>
      <c r="I146" s="241">
        <f>ROUND(E146*H146,2)</f>
        <v>0</v>
      </c>
      <c r="J146" s="240"/>
      <c r="K146" s="241">
        <f>ROUND(E146*J146,2)</f>
        <v>0</v>
      </c>
      <c r="L146" s="241">
        <v>21</v>
      </c>
      <c r="M146" s="241">
        <f>G146*(1+L146/100)</f>
        <v>0</v>
      </c>
      <c r="N146" s="239">
        <v>6.0000000000000002E-5</v>
      </c>
      <c r="O146" s="239">
        <f>ROUND(E146*N146,2)</f>
        <v>0</v>
      </c>
      <c r="P146" s="239">
        <v>0</v>
      </c>
      <c r="Q146" s="239">
        <f>ROUND(E146*P146,2)</f>
        <v>0</v>
      </c>
      <c r="R146" s="241" t="s">
        <v>150</v>
      </c>
      <c r="S146" s="241" t="s">
        <v>113</v>
      </c>
      <c r="T146" s="242" t="s">
        <v>113</v>
      </c>
      <c r="U146" s="225">
        <v>0.129</v>
      </c>
      <c r="V146" s="225">
        <f>ROUND(E146*U146,2)</f>
        <v>3.87</v>
      </c>
      <c r="W146" s="225"/>
      <c r="X146" s="225" t="s">
        <v>126</v>
      </c>
      <c r="Y146" s="225" t="s">
        <v>115</v>
      </c>
      <c r="Z146" s="215"/>
      <c r="AA146" s="215"/>
      <c r="AB146" s="215"/>
      <c r="AC146" s="215"/>
      <c r="AD146" s="215"/>
      <c r="AE146" s="215"/>
      <c r="AF146" s="215"/>
      <c r="AG146" s="215" t="s">
        <v>127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2" x14ac:dyDescent="0.25">
      <c r="A147" s="222"/>
      <c r="B147" s="223"/>
      <c r="C147" s="253" t="s">
        <v>225</v>
      </c>
      <c r="D147" s="245"/>
      <c r="E147" s="245"/>
      <c r="F147" s="245"/>
      <c r="G147" s="24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140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5">
      <c r="A148" s="222"/>
      <c r="B148" s="223"/>
      <c r="C148" s="251"/>
      <c r="D148" s="243"/>
      <c r="E148" s="243"/>
      <c r="F148" s="243"/>
      <c r="G148" s="243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119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0.399999999999999" outlineLevel="1" x14ac:dyDescent="0.25">
      <c r="A149" s="236">
        <v>36</v>
      </c>
      <c r="B149" s="237" t="s">
        <v>230</v>
      </c>
      <c r="C149" s="249" t="s">
        <v>231</v>
      </c>
      <c r="D149" s="238" t="s">
        <v>137</v>
      </c>
      <c r="E149" s="239">
        <v>60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39">
        <v>3.0000000000000001E-5</v>
      </c>
      <c r="O149" s="239">
        <f>ROUND(E149*N149,2)</f>
        <v>0</v>
      </c>
      <c r="P149" s="239">
        <v>0</v>
      </c>
      <c r="Q149" s="239">
        <f>ROUND(E149*P149,2)</f>
        <v>0</v>
      </c>
      <c r="R149" s="241" t="s">
        <v>150</v>
      </c>
      <c r="S149" s="241" t="s">
        <v>113</v>
      </c>
      <c r="T149" s="242" t="s">
        <v>113</v>
      </c>
      <c r="U149" s="225">
        <v>0.13500000000000001</v>
      </c>
      <c r="V149" s="225">
        <f>ROUND(E149*U149,2)</f>
        <v>8.1</v>
      </c>
      <c r="W149" s="225"/>
      <c r="X149" s="225" t="s">
        <v>126</v>
      </c>
      <c r="Y149" s="225" t="s">
        <v>115</v>
      </c>
      <c r="Z149" s="215"/>
      <c r="AA149" s="215"/>
      <c r="AB149" s="215"/>
      <c r="AC149" s="215"/>
      <c r="AD149" s="215"/>
      <c r="AE149" s="215"/>
      <c r="AF149" s="215"/>
      <c r="AG149" s="215" t="s">
        <v>127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5">
      <c r="A150" s="222"/>
      <c r="B150" s="223"/>
      <c r="C150" s="253" t="s">
        <v>225</v>
      </c>
      <c r="D150" s="245"/>
      <c r="E150" s="245"/>
      <c r="F150" s="245"/>
      <c r="G150" s="24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140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5">
      <c r="A151" s="222"/>
      <c r="B151" s="223"/>
      <c r="C151" s="251"/>
      <c r="D151" s="243"/>
      <c r="E151" s="243"/>
      <c r="F151" s="243"/>
      <c r="G151" s="243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119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20.399999999999999" outlineLevel="1" x14ac:dyDescent="0.25">
      <c r="A152" s="236">
        <v>37</v>
      </c>
      <c r="B152" s="237" t="s">
        <v>232</v>
      </c>
      <c r="C152" s="249" t="s">
        <v>233</v>
      </c>
      <c r="D152" s="238" t="s">
        <v>137</v>
      </c>
      <c r="E152" s="239">
        <v>38</v>
      </c>
      <c r="F152" s="240"/>
      <c r="G152" s="241">
        <f>ROUND(E152*F152,2)</f>
        <v>0</v>
      </c>
      <c r="H152" s="240"/>
      <c r="I152" s="241">
        <f>ROUND(E152*H152,2)</f>
        <v>0</v>
      </c>
      <c r="J152" s="240"/>
      <c r="K152" s="241">
        <f>ROUND(E152*J152,2)</f>
        <v>0</v>
      </c>
      <c r="L152" s="241">
        <v>21</v>
      </c>
      <c r="M152" s="241">
        <f>G152*(1+L152/100)</f>
        <v>0</v>
      </c>
      <c r="N152" s="239">
        <v>5.0000000000000002E-5</v>
      </c>
      <c r="O152" s="239">
        <f>ROUND(E152*N152,2)</f>
        <v>0</v>
      </c>
      <c r="P152" s="239">
        <v>0</v>
      </c>
      <c r="Q152" s="239">
        <f>ROUND(E152*P152,2)</f>
        <v>0</v>
      </c>
      <c r="R152" s="241" t="s">
        <v>150</v>
      </c>
      <c r="S152" s="241" t="s">
        <v>113</v>
      </c>
      <c r="T152" s="242" t="s">
        <v>113</v>
      </c>
      <c r="U152" s="225">
        <v>0.129</v>
      </c>
      <c r="V152" s="225">
        <f>ROUND(E152*U152,2)</f>
        <v>4.9000000000000004</v>
      </c>
      <c r="W152" s="225"/>
      <c r="X152" s="225" t="s">
        <v>126</v>
      </c>
      <c r="Y152" s="225" t="s">
        <v>115</v>
      </c>
      <c r="Z152" s="215"/>
      <c r="AA152" s="215"/>
      <c r="AB152" s="215"/>
      <c r="AC152" s="215"/>
      <c r="AD152" s="215"/>
      <c r="AE152" s="215"/>
      <c r="AF152" s="215"/>
      <c r="AG152" s="215" t="s">
        <v>127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2" x14ac:dyDescent="0.25">
      <c r="A153" s="222"/>
      <c r="B153" s="223"/>
      <c r="C153" s="253" t="s">
        <v>225</v>
      </c>
      <c r="D153" s="245"/>
      <c r="E153" s="245"/>
      <c r="F153" s="245"/>
      <c r="G153" s="24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140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22"/>
      <c r="B154" s="223"/>
      <c r="C154" s="251"/>
      <c r="D154" s="243"/>
      <c r="E154" s="243"/>
      <c r="F154" s="243"/>
      <c r="G154" s="243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119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0.399999999999999" outlineLevel="1" x14ac:dyDescent="0.25">
      <c r="A155" s="236">
        <v>38</v>
      </c>
      <c r="B155" s="237" t="s">
        <v>234</v>
      </c>
      <c r="C155" s="249" t="s">
        <v>235</v>
      </c>
      <c r="D155" s="238" t="s">
        <v>137</v>
      </c>
      <c r="E155" s="239">
        <v>21</v>
      </c>
      <c r="F155" s="240"/>
      <c r="G155" s="241">
        <f>ROUND(E155*F155,2)</f>
        <v>0</v>
      </c>
      <c r="H155" s="240"/>
      <c r="I155" s="241">
        <f>ROUND(E155*H155,2)</f>
        <v>0</v>
      </c>
      <c r="J155" s="240"/>
      <c r="K155" s="241">
        <f>ROUND(E155*J155,2)</f>
        <v>0</v>
      </c>
      <c r="L155" s="241">
        <v>21</v>
      </c>
      <c r="M155" s="241">
        <f>G155*(1+L155/100)</f>
        <v>0</v>
      </c>
      <c r="N155" s="239">
        <v>6.9999999999999994E-5</v>
      </c>
      <c r="O155" s="239">
        <f>ROUND(E155*N155,2)</f>
        <v>0</v>
      </c>
      <c r="P155" s="239">
        <v>0</v>
      </c>
      <c r="Q155" s="239">
        <f>ROUND(E155*P155,2)</f>
        <v>0</v>
      </c>
      <c r="R155" s="241" t="s">
        <v>150</v>
      </c>
      <c r="S155" s="241" t="s">
        <v>113</v>
      </c>
      <c r="T155" s="242" t="s">
        <v>113</v>
      </c>
      <c r="U155" s="225">
        <v>0.129</v>
      </c>
      <c r="V155" s="225">
        <f>ROUND(E155*U155,2)</f>
        <v>2.71</v>
      </c>
      <c r="W155" s="225"/>
      <c r="X155" s="225" t="s">
        <v>126</v>
      </c>
      <c r="Y155" s="225" t="s">
        <v>115</v>
      </c>
      <c r="Z155" s="215"/>
      <c r="AA155" s="215"/>
      <c r="AB155" s="215"/>
      <c r="AC155" s="215"/>
      <c r="AD155" s="215"/>
      <c r="AE155" s="215"/>
      <c r="AF155" s="215"/>
      <c r="AG155" s="215" t="s">
        <v>127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2" x14ac:dyDescent="0.25">
      <c r="A156" s="222"/>
      <c r="B156" s="223"/>
      <c r="C156" s="253" t="s">
        <v>225</v>
      </c>
      <c r="D156" s="245"/>
      <c r="E156" s="245"/>
      <c r="F156" s="245"/>
      <c r="G156" s="24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140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2" x14ac:dyDescent="0.25">
      <c r="A157" s="222"/>
      <c r="B157" s="223"/>
      <c r="C157" s="251"/>
      <c r="D157" s="243"/>
      <c r="E157" s="243"/>
      <c r="F157" s="243"/>
      <c r="G157" s="243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5"/>
      <c r="AA157" s="215"/>
      <c r="AB157" s="215"/>
      <c r="AC157" s="215"/>
      <c r="AD157" s="215"/>
      <c r="AE157" s="215"/>
      <c r="AF157" s="215"/>
      <c r="AG157" s="215" t="s">
        <v>119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5">
      <c r="A158" s="236">
        <v>39</v>
      </c>
      <c r="B158" s="237" t="s">
        <v>236</v>
      </c>
      <c r="C158" s="249" t="s">
        <v>237</v>
      </c>
      <c r="D158" s="238" t="s">
        <v>149</v>
      </c>
      <c r="E158" s="239">
        <v>26</v>
      </c>
      <c r="F158" s="240"/>
      <c r="G158" s="241">
        <f>ROUND(E158*F158,2)</f>
        <v>0</v>
      </c>
      <c r="H158" s="240"/>
      <c r="I158" s="241">
        <f>ROUND(E158*H158,2)</f>
        <v>0</v>
      </c>
      <c r="J158" s="240"/>
      <c r="K158" s="241">
        <f>ROUND(E158*J158,2)</f>
        <v>0</v>
      </c>
      <c r="L158" s="241">
        <v>21</v>
      </c>
      <c r="M158" s="241">
        <f>G158*(1+L158/100)</f>
        <v>0</v>
      </c>
      <c r="N158" s="239">
        <v>0</v>
      </c>
      <c r="O158" s="239">
        <f>ROUND(E158*N158,2)</f>
        <v>0</v>
      </c>
      <c r="P158" s="239">
        <v>0</v>
      </c>
      <c r="Q158" s="239">
        <f>ROUND(E158*P158,2)</f>
        <v>0</v>
      </c>
      <c r="R158" s="241" t="s">
        <v>150</v>
      </c>
      <c r="S158" s="241" t="s">
        <v>113</v>
      </c>
      <c r="T158" s="242" t="s">
        <v>113</v>
      </c>
      <c r="U158" s="225">
        <v>0.42499999999999999</v>
      </c>
      <c r="V158" s="225">
        <f>ROUND(E158*U158,2)</f>
        <v>11.05</v>
      </c>
      <c r="W158" s="225"/>
      <c r="X158" s="225" t="s">
        <v>126</v>
      </c>
      <c r="Y158" s="225" t="s">
        <v>115</v>
      </c>
      <c r="Z158" s="215"/>
      <c r="AA158" s="215"/>
      <c r="AB158" s="215"/>
      <c r="AC158" s="215"/>
      <c r="AD158" s="215"/>
      <c r="AE158" s="215"/>
      <c r="AF158" s="215"/>
      <c r="AG158" s="215" t="s">
        <v>127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5">
      <c r="A159" s="222"/>
      <c r="B159" s="223"/>
      <c r="C159" s="255"/>
      <c r="D159" s="247"/>
      <c r="E159" s="247"/>
      <c r="F159" s="247"/>
      <c r="G159" s="247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119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5">
      <c r="A160" s="236">
        <v>40</v>
      </c>
      <c r="B160" s="237" t="s">
        <v>238</v>
      </c>
      <c r="C160" s="249" t="s">
        <v>239</v>
      </c>
      <c r="D160" s="238" t="s">
        <v>240</v>
      </c>
      <c r="E160" s="239">
        <v>12</v>
      </c>
      <c r="F160" s="240"/>
      <c r="G160" s="241">
        <f>ROUND(E160*F160,2)</f>
        <v>0</v>
      </c>
      <c r="H160" s="240"/>
      <c r="I160" s="241">
        <f>ROUND(E160*H160,2)</f>
        <v>0</v>
      </c>
      <c r="J160" s="240"/>
      <c r="K160" s="241">
        <f>ROUND(E160*J160,2)</f>
        <v>0</v>
      </c>
      <c r="L160" s="241">
        <v>21</v>
      </c>
      <c r="M160" s="241">
        <f>G160*(1+L160/100)</f>
        <v>0</v>
      </c>
      <c r="N160" s="239">
        <v>7.5000000000000002E-4</v>
      </c>
      <c r="O160" s="239">
        <f>ROUND(E160*N160,2)</f>
        <v>0.01</v>
      </c>
      <c r="P160" s="239">
        <v>0</v>
      </c>
      <c r="Q160" s="239">
        <f>ROUND(E160*P160,2)</f>
        <v>0</v>
      </c>
      <c r="R160" s="241" t="s">
        <v>150</v>
      </c>
      <c r="S160" s="241" t="s">
        <v>113</v>
      </c>
      <c r="T160" s="242" t="s">
        <v>113</v>
      </c>
      <c r="U160" s="225">
        <v>0.105</v>
      </c>
      <c r="V160" s="225">
        <f>ROUND(E160*U160,2)</f>
        <v>1.26</v>
      </c>
      <c r="W160" s="225"/>
      <c r="X160" s="225" t="s">
        <v>126</v>
      </c>
      <c r="Y160" s="225" t="s">
        <v>115</v>
      </c>
      <c r="Z160" s="215"/>
      <c r="AA160" s="215"/>
      <c r="AB160" s="215"/>
      <c r="AC160" s="215"/>
      <c r="AD160" s="215"/>
      <c r="AE160" s="215"/>
      <c r="AF160" s="215"/>
      <c r="AG160" s="215" t="s">
        <v>127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5">
      <c r="A161" s="222"/>
      <c r="B161" s="223"/>
      <c r="C161" s="255"/>
      <c r="D161" s="247"/>
      <c r="E161" s="247"/>
      <c r="F161" s="247"/>
      <c r="G161" s="247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119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5">
      <c r="A162" s="236">
        <v>41</v>
      </c>
      <c r="B162" s="237" t="s">
        <v>241</v>
      </c>
      <c r="C162" s="249" t="s">
        <v>242</v>
      </c>
      <c r="D162" s="238" t="s">
        <v>240</v>
      </c>
      <c r="E162" s="239">
        <v>4</v>
      </c>
      <c r="F162" s="240"/>
      <c r="G162" s="241">
        <f>ROUND(E162*F162,2)</f>
        <v>0</v>
      </c>
      <c r="H162" s="240"/>
      <c r="I162" s="241">
        <f>ROUND(E162*H162,2)</f>
        <v>0</v>
      </c>
      <c r="J162" s="240"/>
      <c r="K162" s="241">
        <f>ROUND(E162*J162,2)</f>
        <v>0</v>
      </c>
      <c r="L162" s="241">
        <v>21</v>
      </c>
      <c r="M162" s="241">
        <f>G162*(1+L162/100)</f>
        <v>0</v>
      </c>
      <c r="N162" s="239">
        <v>8.0000000000000004E-4</v>
      </c>
      <c r="O162" s="239">
        <f>ROUND(E162*N162,2)</f>
        <v>0</v>
      </c>
      <c r="P162" s="239">
        <v>0</v>
      </c>
      <c r="Q162" s="239">
        <f>ROUND(E162*P162,2)</f>
        <v>0</v>
      </c>
      <c r="R162" s="241" t="s">
        <v>150</v>
      </c>
      <c r="S162" s="241" t="s">
        <v>113</v>
      </c>
      <c r="T162" s="242" t="s">
        <v>113</v>
      </c>
      <c r="U162" s="225">
        <v>0.105</v>
      </c>
      <c r="V162" s="225">
        <f>ROUND(E162*U162,2)</f>
        <v>0.42</v>
      </c>
      <c r="W162" s="225"/>
      <c r="X162" s="225" t="s">
        <v>126</v>
      </c>
      <c r="Y162" s="225" t="s">
        <v>115</v>
      </c>
      <c r="Z162" s="215"/>
      <c r="AA162" s="215"/>
      <c r="AB162" s="215"/>
      <c r="AC162" s="215"/>
      <c r="AD162" s="215"/>
      <c r="AE162" s="215"/>
      <c r="AF162" s="215"/>
      <c r="AG162" s="215" t="s">
        <v>127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5">
      <c r="A163" s="222"/>
      <c r="B163" s="223"/>
      <c r="C163" s="255"/>
      <c r="D163" s="247"/>
      <c r="E163" s="247"/>
      <c r="F163" s="247"/>
      <c r="G163" s="247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119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0.399999999999999" outlineLevel="1" x14ac:dyDescent="0.25">
      <c r="A164" s="236">
        <v>42</v>
      </c>
      <c r="B164" s="237" t="s">
        <v>243</v>
      </c>
      <c r="C164" s="249" t="s">
        <v>244</v>
      </c>
      <c r="D164" s="238" t="s">
        <v>149</v>
      </c>
      <c r="E164" s="239">
        <v>28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6.3000000000000003E-4</v>
      </c>
      <c r="O164" s="239">
        <f>ROUND(E164*N164,2)</f>
        <v>0.02</v>
      </c>
      <c r="P164" s="239">
        <v>0</v>
      </c>
      <c r="Q164" s="239">
        <f>ROUND(E164*P164,2)</f>
        <v>0</v>
      </c>
      <c r="R164" s="241" t="s">
        <v>150</v>
      </c>
      <c r="S164" s="241" t="s">
        <v>113</v>
      </c>
      <c r="T164" s="242" t="s">
        <v>113</v>
      </c>
      <c r="U164" s="225">
        <v>0.27200000000000002</v>
      </c>
      <c r="V164" s="225">
        <f>ROUND(E164*U164,2)</f>
        <v>7.62</v>
      </c>
      <c r="W164" s="225"/>
      <c r="X164" s="225" t="s">
        <v>126</v>
      </c>
      <c r="Y164" s="225" t="s">
        <v>115</v>
      </c>
      <c r="Z164" s="215"/>
      <c r="AA164" s="215"/>
      <c r="AB164" s="215"/>
      <c r="AC164" s="215"/>
      <c r="AD164" s="215"/>
      <c r="AE164" s="215"/>
      <c r="AF164" s="215"/>
      <c r="AG164" s="215" t="s">
        <v>127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5">
      <c r="A165" s="222"/>
      <c r="B165" s="223"/>
      <c r="C165" s="253" t="s">
        <v>245</v>
      </c>
      <c r="D165" s="245"/>
      <c r="E165" s="245"/>
      <c r="F165" s="245"/>
      <c r="G165" s="24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140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5">
      <c r="A166" s="222"/>
      <c r="B166" s="223"/>
      <c r="C166" s="251"/>
      <c r="D166" s="243"/>
      <c r="E166" s="243"/>
      <c r="F166" s="243"/>
      <c r="G166" s="243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119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ht="20.399999999999999" outlineLevel="1" x14ac:dyDescent="0.25">
      <c r="A167" s="236">
        <v>43</v>
      </c>
      <c r="B167" s="237" t="s">
        <v>246</v>
      </c>
      <c r="C167" s="249" t="s">
        <v>247</v>
      </c>
      <c r="D167" s="238" t="s">
        <v>248</v>
      </c>
      <c r="E167" s="239">
        <v>1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21</v>
      </c>
      <c r="M167" s="241">
        <f>G167*(1+L167/100)</f>
        <v>0</v>
      </c>
      <c r="N167" s="239">
        <v>1.48E-3</v>
      </c>
      <c r="O167" s="239">
        <f>ROUND(E167*N167,2)</f>
        <v>0</v>
      </c>
      <c r="P167" s="239">
        <v>0</v>
      </c>
      <c r="Q167" s="239">
        <f>ROUND(E167*P167,2)</f>
        <v>0</v>
      </c>
      <c r="R167" s="241" t="s">
        <v>150</v>
      </c>
      <c r="S167" s="241" t="s">
        <v>113</v>
      </c>
      <c r="T167" s="242" t="s">
        <v>113</v>
      </c>
      <c r="U167" s="225">
        <v>0.54</v>
      </c>
      <c r="V167" s="225">
        <f>ROUND(E167*U167,2)</f>
        <v>0.54</v>
      </c>
      <c r="W167" s="225"/>
      <c r="X167" s="225" t="s">
        <v>126</v>
      </c>
      <c r="Y167" s="225" t="s">
        <v>115</v>
      </c>
      <c r="Z167" s="215"/>
      <c r="AA167" s="215"/>
      <c r="AB167" s="215"/>
      <c r="AC167" s="215"/>
      <c r="AD167" s="215"/>
      <c r="AE167" s="215"/>
      <c r="AF167" s="215"/>
      <c r="AG167" s="215" t="s">
        <v>127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5">
      <c r="A168" s="222"/>
      <c r="B168" s="223"/>
      <c r="C168" s="253" t="s">
        <v>245</v>
      </c>
      <c r="D168" s="245"/>
      <c r="E168" s="245"/>
      <c r="F168" s="245"/>
      <c r="G168" s="24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140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2" x14ac:dyDescent="0.25">
      <c r="A169" s="222"/>
      <c r="B169" s="223"/>
      <c r="C169" s="251"/>
      <c r="D169" s="243"/>
      <c r="E169" s="243"/>
      <c r="F169" s="243"/>
      <c r="G169" s="243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119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ht="20.399999999999999" outlineLevel="1" x14ac:dyDescent="0.25">
      <c r="A170" s="236">
        <v>44</v>
      </c>
      <c r="B170" s="237" t="s">
        <v>249</v>
      </c>
      <c r="C170" s="249" t="s">
        <v>250</v>
      </c>
      <c r="D170" s="238" t="s">
        <v>149</v>
      </c>
      <c r="E170" s="239">
        <v>2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21</v>
      </c>
      <c r="M170" s="241">
        <f>G170*(1+L170/100)</f>
        <v>0</v>
      </c>
      <c r="N170" s="239">
        <v>1.2999999999999999E-4</v>
      </c>
      <c r="O170" s="239">
        <f>ROUND(E170*N170,2)</f>
        <v>0</v>
      </c>
      <c r="P170" s="239">
        <v>0</v>
      </c>
      <c r="Q170" s="239">
        <f>ROUND(E170*P170,2)</f>
        <v>0</v>
      </c>
      <c r="R170" s="241" t="s">
        <v>150</v>
      </c>
      <c r="S170" s="241" t="s">
        <v>113</v>
      </c>
      <c r="T170" s="242" t="s">
        <v>113</v>
      </c>
      <c r="U170" s="225">
        <v>8.3000000000000004E-2</v>
      </c>
      <c r="V170" s="225">
        <f>ROUND(E170*U170,2)</f>
        <v>0.17</v>
      </c>
      <c r="W170" s="225"/>
      <c r="X170" s="225" t="s">
        <v>126</v>
      </c>
      <c r="Y170" s="225" t="s">
        <v>115</v>
      </c>
      <c r="Z170" s="215"/>
      <c r="AA170" s="215"/>
      <c r="AB170" s="215"/>
      <c r="AC170" s="215"/>
      <c r="AD170" s="215"/>
      <c r="AE170" s="215"/>
      <c r="AF170" s="215"/>
      <c r="AG170" s="215" t="s">
        <v>127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22"/>
      <c r="B171" s="223"/>
      <c r="C171" s="255"/>
      <c r="D171" s="247"/>
      <c r="E171" s="247"/>
      <c r="F171" s="247"/>
      <c r="G171" s="247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119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5">
      <c r="A172" s="236">
        <v>45</v>
      </c>
      <c r="B172" s="237" t="s">
        <v>251</v>
      </c>
      <c r="C172" s="249" t="s">
        <v>252</v>
      </c>
      <c r="D172" s="238" t="s">
        <v>149</v>
      </c>
      <c r="E172" s="239">
        <v>2</v>
      </c>
      <c r="F172" s="240"/>
      <c r="G172" s="241">
        <f>ROUND(E172*F172,2)</f>
        <v>0</v>
      </c>
      <c r="H172" s="240"/>
      <c r="I172" s="241">
        <f>ROUND(E172*H172,2)</f>
        <v>0</v>
      </c>
      <c r="J172" s="240"/>
      <c r="K172" s="241">
        <f>ROUND(E172*J172,2)</f>
        <v>0</v>
      </c>
      <c r="L172" s="241">
        <v>21</v>
      </c>
      <c r="M172" s="241">
        <f>G172*(1+L172/100)</f>
        <v>0</v>
      </c>
      <c r="N172" s="239">
        <v>6.0000000000000002E-5</v>
      </c>
      <c r="O172" s="239">
        <f>ROUND(E172*N172,2)</f>
        <v>0</v>
      </c>
      <c r="P172" s="239">
        <v>0</v>
      </c>
      <c r="Q172" s="239">
        <f>ROUND(E172*P172,2)</f>
        <v>0</v>
      </c>
      <c r="R172" s="241" t="s">
        <v>150</v>
      </c>
      <c r="S172" s="241" t="s">
        <v>113</v>
      </c>
      <c r="T172" s="242" t="s">
        <v>113</v>
      </c>
      <c r="U172" s="225">
        <v>0.20699999999999999</v>
      </c>
      <c r="V172" s="225">
        <f>ROUND(E172*U172,2)</f>
        <v>0.41</v>
      </c>
      <c r="W172" s="225"/>
      <c r="X172" s="225" t="s">
        <v>126</v>
      </c>
      <c r="Y172" s="225" t="s">
        <v>115</v>
      </c>
      <c r="Z172" s="215"/>
      <c r="AA172" s="215"/>
      <c r="AB172" s="215"/>
      <c r="AC172" s="215"/>
      <c r="AD172" s="215"/>
      <c r="AE172" s="215"/>
      <c r="AF172" s="215"/>
      <c r="AG172" s="215" t="s">
        <v>127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2" x14ac:dyDescent="0.25">
      <c r="A173" s="222"/>
      <c r="B173" s="223"/>
      <c r="C173" s="250" t="s">
        <v>253</v>
      </c>
      <c r="D173" s="226"/>
      <c r="E173" s="227">
        <v>2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118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5">
      <c r="A174" s="222"/>
      <c r="B174" s="223"/>
      <c r="C174" s="251"/>
      <c r="D174" s="243"/>
      <c r="E174" s="243"/>
      <c r="F174" s="243"/>
      <c r="G174" s="243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119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5">
      <c r="A175" s="236">
        <v>46</v>
      </c>
      <c r="B175" s="237" t="s">
        <v>254</v>
      </c>
      <c r="C175" s="249" t="s">
        <v>255</v>
      </c>
      <c r="D175" s="238" t="s">
        <v>149</v>
      </c>
      <c r="E175" s="239">
        <v>1</v>
      </c>
      <c r="F175" s="240"/>
      <c r="G175" s="241">
        <f>ROUND(E175*F175,2)</f>
        <v>0</v>
      </c>
      <c r="H175" s="240"/>
      <c r="I175" s="241">
        <f>ROUND(E175*H175,2)</f>
        <v>0</v>
      </c>
      <c r="J175" s="240"/>
      <c r="K175" s="241">
        <f>ROUND(E175*J175,2)</f>
        <v>0</v>
      </c>
      <c r="L175" s="241">
        <v>21</v>
      </c>
      <c r="M175" s="241">
        <f>G175*(1+L175/100)</f>
        <v>0</v>
      </c>
      <c r="N175" s="239">
        <v>3.2000000000000002E-3</v>
      </c>
      <c r="O175" s="239">
        <f>ROUND(E175*N175,2)</f>
        <v>0</v>
      </c>
      <c r="P175" s="239">
        <v>0</v>
      </c>
      <c r="Q175" s="239">
        <f>ROUND(E175*P175,2)</f>
        <v>0</v>
      </c>
      <c r="R175" s="241" t="s">
        <v>150</v>
      </c>
      <c r="S175" s="241" t="s">
        <v>113</v>
      </c>
      <c r="T175" s="242" t="s">
        <v>113</v>
      </c>
      <c r="U175" s="225">
        <v>0.22700000000000001</v>
      </c>
      <c r="V175" s="225">
        <f>ROUND(E175*U175,2)</f>
        <v>0.23</v>
      </c>
      <c r="W175" s="225"/>
      <c r="X175" s="225" t="s">
        <v>126</v>
      </c>
      <c r="Y175" s="225" t="s">
        <v>115</v>
      </c>
      <c r="Z175" s="215"/>
      <c r="AA175" s="215"/>
      <c r="AB175" s="215"/>
      <c r="AC175" s="215"/>
      <c r="AD175" s="215"/>
      <c r="AE175" s="215"/>
      <c r="AF175" s="215"/>
      <c r="AG175" s="215" t="s">
        <v>127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2" x14ac:dyDescent="0.25">
      <c r="A176" s="222"/>
      <c r="B176" s="223"/>
      <c r="C176" s="255"/>
      <c r="D176" s="247"/>
      <c r="E176" s="247"/>
      <c r="F176" s="247"/>
      <c r="G176" s="247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119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5">
      <c r="A177" s="236">
        <v>47</v>
      </c>
      <c r="B177" s="237" t="s">
        <v>256</v>
      </c>
      <c r="C177" s="249" t="s">
        <v>257</v>
      </c>
      <c r="D177" s="238" t="s">
        <v>149</v>
      </c>
      <c r="E177" s="239">
        <v>1</v>
      </c>
      <c r="F177" s="240"/>
      <c r="G177" s="241">
        <f>ROUND(E177*F177,2)</f>
        <v>0</v>
      </c>
      <c r="H177" s="240"/>
      <c r="I177" s="241">
        <f>ROUND(E177*H177,2)</f>
        <v>0</v>
      </c>
      <c r="J177" s="240"/>
      <c r="K177" s="241">
        <f>ROUND(E177*J177,2)</f>
        <v>0</v>
      </c>
      <c r="L177" s="241">
        <v>21</v>
      </c>
      <c r="M177" s="241">
        <f>G177*(1+L177/100)</f>
        <v>0</v>
      </c>
      <c r="N177" s="239">
        <v>2.4000000000000001E-4</v>
      </c>
      <c r="O177" s="239">
        <f>ROUND(E177*N177,2)</f>
        <v>0</v>
      </c>
      <c r="P177" s="239">
        <v>0</v>
      </c>
      <c r="Q177" s="239">
        <f>ROUND(E177*P177,2)</f>
        <v>0</v>
      </c>
      <c r="R177" s="241" t="s">
        <v>150</v>
      </c>
      <c r="S177" s="241" t="s">
        <v>113</v>
      </c>
      <c r="T177" s="242" t="s">
        <v>113</v>
      </c>
      <c r="U177" s="225">
        <v>0.20699999999999999</v>
      </c>
      <c r="V177" s="225">
        <f>ROUND(E177*U177,2)</f>
        <v>0.21</v>
      </c>
      <c r="W177" s="225"/>
      <c r="X177" s="225" t="s">
        <v>126</v>
      </c>
      <c r="Y177" s="225" t="s">
        <v>115</v>
      </c>
      <c r="Z177" s="215"/>
      <c r="AA177" s="215"/>
      <c r="AB177" s="215"/>
      <c r="AC177" s="215"/>
      <c r="AD177" s="215"/>
      <c r="AE177" s="215"/>
      <c r="AF177" s="215"/>
      <c r="AG177" s="215" t="s">
        <v>127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2" x14ac:dyDescent="0.25">
      <c r="A178" s="222"/>
      <c r="B178" s="223"/>
      <c r="C178" s="255"/>
      <c r="D178" s="247"/>
      <c r="E178" s="247"/>
      <c r="F178" s="247"/>
      <c r="G178" s="247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119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5">
      <c r="A179" s="236">
        <v>48</v>
      </c>
      <c r="B179" s="237" t="s">
        <v>258</v>
      </c>
      <c r="C179" s="249" t="s">
        <v>259</v>
      </c>
      <c r="D179" s="238" t="s">
        <v>149</v>
      </c>
      <c r="E179" s="239">
        <v>1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39">
        <v>3.6999999999999999E-4</v>
      </c>
      <c r="O179" s="239">
        <f>ROUND(E179*N179,2)</f>
        <v>0</v>
      </c>
      <c r="P179" s="239">
        <v>0</v>
      </c>
      <c r="Q179" s="239">
        <f>ROUND(E179*P179,2)</f>
        <v>0</v>
      </c>
      <c r="R179" s="241" t="s">
        <v>150</v>
      </c>
      <c r="S179" s="241" t="s">
        <v>113</v>
      </c>
      <c r="T179" s="242" t="s">
        <v>113</v>
      </c>
      <c r="U179" s="225">
        <v>0.22700000000000001</v>
      </c>
      <c r="V179" s="225">
        <f>ROUND(E179*U179,2)</f>
        <v>0.23</v>
      </c>
      <c r="W179" s="225"/>
      <c r="X179" s="225" t="s">
        <v>126</v>
      </c>
      <c r="Y179" s="225" t="s">
        <v>115</v>
      </c>
      <c r="Z179" s="215"/>
      <c r="AA179" s="215"/>
      <c r="AB179" s="215"/>
      <c r="AC179" s="215"/>
      <c r="AD179" s="215"/>
      <c r="AE179" s="215"/>
      <c r="AF179" s="215"/>
      <c r="AG179" s="215" t="s">
        <v>127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5">
      <c r="A180" s="222"/>
      <c r="B180" s="223"/>
      <c r="C180" s="255"/>
      <c r="D180" s="247"/>
      <c r="E180" s="247"/>
      <c r="F180" s="247"/>
      <c r="G180" s="247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119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5">
      <c r="A181" s="236">
        <v>49</v>
      </c>
      <c r="B181" s="237" t="s">
        <v>260</v>
      </c>
      <c r="C181" s="249" t="s">
        <v>261</v>
      </c>
      <c r="D181" s="238" t="s">
        <v>149</v>
      </c>
      <c r="E181" s="239">
        <v>11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21</v>
      </c>
      <c r="M181" s="241">
        <f>G181*(1+L181/100)</f>
        <v>0</v>
      </c>
      <c r="N181" s="239">
        <v>1.3999999999999999E-4</v>
      </c>
      <c r="O181" s="239">
        <f>ROUND(E181*N181,2)</f>
        <v>0</v>
      </c>
      <c r="P181" s="239">
        <v>0</v>
      </c>
      <c r="Q181" s="239">
        <f>ROUND(E181*P181,2)</f>
        <v>0</v>
      </c>
      <c r="R181" s="241" t="s">
        <v>150</v>
      </c>
      <c r="S181" s="241" t="s">
        <v>113</v>
      </c>
      <c r="T181" s="242" t="s">
        <v>113</v>
      </c>
      <c r="U181" s="225">
        <v>0.16500000000000001</v>
      </c>
      <c r="V181" s="225">
        <f>ROUND(E181*U181,2)</f>
        <v>1.82</v>
      </c>
      <c r="W181" s="225"/>
      <c r="X181" s="225" t="s">
        <v>126</v>
      </c>
      <c r="Y181" s="225" t="s">
        <v>115</v>
      </c>
      <c r="Z181" s="215"/>
      <c r="AA181" s="215"/>
      <c r="AB181" s="215"/>
      <c r="AC181" s="215"/>
      <c r="AD181" s="215"/>
      <c r="AE181" s="215"/>
      <c r="AF181" s="215"/>
      <c r="AG181" s="215" t="s">
        <v>127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2" x14ac:dyDescent="0.25">
      <c r="A182" s="222"/>
      <c r="B182" s="223"/>
      <c r="C182" s="255"/>
      <c r="D182" s="247"/>
      <c r="E182" s="247"/>
      <c r="F182" s="247"/>
      <c r="G182" s="247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119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5">
      <c r="A183" s="236">
        <v>50</v>
      </c>
      <c r="B183" s="237" t="s">
        <v>262</v>
      </c>
      <c r="C183" s="249" t="s">
        <v>263</v>
      </c>
      <c r="D183" s="238" t="s">
        <v>149</v>
      </c>
      <c r="E183" s="239">
        <v>10</v>
      </c>
      <c r="F183" s="240"/>
      <c r="G183" s="241">
        <f>ROUND(E183*F183,2)</f>
        <v>0</v>
      </c>
      <c r="H183" s="240"/>
      <c r="I183" s="241">
        <f>ROUND(E183*H183,2)</f>
        <v>0</v>
      </c>
      <c r="J183" s="240"/>
      <c r="K183" s="241">
        <f>ROUND(E183*J183,2)</f>
        <v>0</v>
      </c>
      <c r="L183" s="241">
        <v>21</v>
      </c>
      <c r="M183" s="241">
        <f>G183*(1+L183/100)</f>
        <v>0</v>
      </c>
      <c r="N183" s="239">
        <v>2.0000000000000001E-4</v>
      </c>
      <c r="O183" s="239">
        <f>ROUND(E183*N183,2)</f>
        <v>0</v>
      </c>
      <c r="P183" s="239">
        <v>0</v>
      </c>
      <c r="Q183" s="239">
        <f>ROUND(E183*P183,2)</f>
        <v>0</v>
      </c>
      <c r="R183" s="241" t="s">
        <v>150</v>
      </c>
      <c r="S183" s="241" t="s">
        <v>113</v>
      </c>
      <c r="T183" s="242" t="s">
        <v>113</v>
      </c>
      <c r="U183" s="225">
        <v>0.20699999999999999</v>
      </c>
      <c r="V183" s="225">
        <f>ROUND(E183*U183,2)</f>
        <v>2.0699999999999998</v>
      </c>
      <c r="W183" s="225"/>
      <c r="X183" s="225" t="s">
        <v>126</v>
      </c>
      <c r="Y183" s="225" t="s">
        <v>115</v>
      </c>
      <c r="Z183" s="215"/>
      <c r="AA183" s="215"/>
      <c r="AB183" s="215"/>
      <c r="AC183" s="215"/>
      <c r="AD183" s="215"/>
      <c r="AE183" s="215"/>
      <c r="AF183" s="215"/>
      <c r="AG183" s="215" t="s">
        <v>127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2" x14ac:dyDescent="0.25">
      <c r="A184" s="222"/>
      <c r="B184" s="223"/>
      <c r="C184" s="255"/>
      <c r="D184" s="247"/>
      <c r="E184" s="247"/>
      <c r="F184" s="247"/>
      <c r="G184" s="247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119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36">
        <v>51</v>
      </c>
      <c r="B185" s="237" t="s">
        <v>264</v>
      </c>
      <c r="C185" s="249" t="s">
        <v>265</v>
      </c>
      <c r="D185" s="238" t="s">
        <v>149</v>
      </c>
      <c r="E185" s="239">
        <v>6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39">
        <v>3.2000000000000003E-4</v>
      </c>
      <c r="O185" s="239">
        <f>ROUND(E185*N185,2)</f>
        <v>0</v>
      </c>
      <c r="P185" s="239">
        <v>0</v>
      </c>
      <c r="Q185" s="239">
        <f>ROUND(E185*P185,2)</f>
        <v>0</v>
      </c>
      <c r="R185" s="241" t="s">
        <v>150</v>
      </c>
      <c r="S185" s="241" t="s">
        <v>113</v>
      </c>
      <c r="T185" s="242" t="s">
        <v>113</v>
      </c>
      <c r="U185" s="225">
        <v>0.22700000000000001</v>
      </c>
      <c r="V185" s="225">
        <f>ROUND(E185*U185,2)</f>
        <v>1.36</v>
      </c>
      <c r="W185" s="225"/>
      <c r="X185" s="225" t="s">
        <v>126</v>
      </c>
      <c r="Y185" s="225" t="s">
        <v>115</v>
      </c>
      <c r="Z185" s="215"/>
      <c r="AA185" s="215"/>
      <c r="AB185" s="215"/>
      <c r="AC185" s="215"/>
      <c r="AD185" s="215"/>
      <c r="AE185" s="215"/>
      <c r="AF185" s="215"/>
      <c r="AG185" s="215" t="s">
        <v>127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22"/>
      <c r="B186" s="223"/>
      <c r="C186" s="255"/>
      <c r="D186" s="247"/>
      <c r="E186" s="247"/>
      <c r="F186" s="247"/>
      <c r="G186" s="247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119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5">
      <c r="A187" s="236">
        <v>52</v>
      </c>
      <c r="B187" s="237" t="s">
        <v>266</v>
      </c>
      <c r="C187" s="249" t="s">
        <v>267</v>
      </c>
      <c r="D187" s="238" t="s">
        <v>149</v>
      </c>
      <c r="E187" s="239">
        <v>1</v>
      </c>
      <c r="F187" s="240"/>
      <c r="G187" s="241">
        <f>ROUND(E187*F187,2)</f>
        <v>0</v>
      </c>
      <c r="H187" s="240"/>
      <c r="I187" s="241">
        <f>ROUND(E187*H187,2)</f>
        <v>0</v>
      </c>
      <c r="J187" s="240"/>
      <c r="K187" s="241">
        <f>ROUND(E187*J187,2)</f>
        <v>0</v>
      </c>
      <c r="L187" s="241">
        <v>21</v>
      </c>
      <c r="M187" s="241">
        <f>G187*(1+L187/100)</f>
        <v>0</v>
      </c>
      <c r="N187" s="239">
        <v>5.0000000000000001E-4</v>
      </c>
      <c r="O187" s="239">
        <f>ROUND(E187*N187,2)</f>
        <v>0</v>
      </c>
      <c r="P187" s="239">
        <v>0</v>
      </c>
      <c r="Q187" s="239">
        <f>ROUND(E187*P187,2)</f>
        <v>0</v>
      </c>
      <c r="R187" s="241" t="s">
        <v>150</v>
      </c>
      <c r="S187" s="241" t="s">
        <v>113</v>
      </c>
      <c r="T187" s="242" t="s">
        <v>113</v>
      </c>
      <c r="U187" s="225">
        <v>0.22700000000000001</v>
      </c>
      <c r="V187" s="225">
        <f>ROUND(E187*U187,2)</f>
        <v>0.23</v>
      </c>
      <c r="W187" s="225"/>
      <c r="X187" s="225" t="s">
        <v>126</v>
      </c>
      <c r="Y187" s="225" t="s">
        <v>115</v>
      </c>
      <c r="Z187" s="215"/>
      <c r="AA187" s="215"/>
      <c r="AB187" s="215"/>
      <c r="AC187" s="215"/>
      <c r="AD187" s="215"/>
      <c r="AE187" s="215"/>
      <c r="AF187" s="215"/>
      <c r="AG187" s="215" t="s">
        <v>127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22"/>
      <c r="B188" s="223"/>
      <c r="C188" s="255"/>
      <c r="D188" s="247"/>
      <c r="E188" s="247"/>
      <c r="F188" s="247"/>
      <c r="G188" s="247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119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5">
      <c r="A189" s="236">
        <v>53</v>
      </c>
      <c r="B189" s="237" t="s">
        <v>268</v>
      </c>
      <c r="C189" s="249" t="s">
        <v>269</v>
      </c>
      <c r="D189" s="238" t="s">
        <v>137</v>
      </c>
      <c r="E189" s="239">
        <v>272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21</v>
      </c>
      <c r="M189" s="241">
        <f>G189*(1+L189/100)</f>
        <v>0</v>
      </c>
      <c r="N189" s="239">
        <v>0</v>
      </c>
      <c r="O189" s="239">
        <f>ROUND(E189*N189,2)</f>
        <v>0</v>
      </c>
      <c r="P189" s="239">
        <v>0</v>
      </c>
      <c r="Q189" s="239">
        <f>ROUND(E189*P189,2)</f>
        <v>0</v>
      </c>
      <c r="R189" s="241" t="s">
        <v>150</v>
      </c>
      <c r="S189" s="241" t="s">
        <v>113</v>
      </c>
      <c r="T189" s="242" t="s">
        <v>113</v>
      </c>
      <c r="U189" s="225">
        <v>2.9000000000000001E-2</v>
      </c>
      <c r="V189" s="225">
        <f>ROUND(E189*U189,2)</f>
        <v>7.89</v>
      </c>
      <c r="W189" s="225"/>
      <c r="X189" s="225" t="s">
        <v>126</v>
      </c>
      <c r="Y189" s="225" t="s">
        <v>115</v>
      </c>
      <c r="Z189" s="215"/>
      <c r="AA189" s="215"/>
      <c r="AB189" s="215"/>
      <c r="AC189" s="215"/>
      <c r="AD189" s="215"/>
      <c r="AE189" s="215"/>
      <c r="AF189" s="215"/>
      <c r="AG189" s="215" t="s">
        <v>127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5">
      <c r="A190" s="222"/>
      <c r="B190" s="223"/>
      <c r="C190" s="253" t="s">
        <v>270</v>
      </c>
      <c r="D190" s="245"/>
      <c r="E190" s="245"/>
      <c r="F190" s="245"/>
      <c r="G190" s="24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140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5">
      <c r="A191" s="222"/>
      <c r="B191" s="223"/>
      <c r="C191" s="251"/>
      <c r="D191" s="243"/>
      <c r="E191" s="243"/>
      <c r="F191" s="243"/>
      <c r="G191" s="243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119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5">
      <c r="A192" s="236">
        <v>54</v>
      </c>
      <c r="B192" s="237" t="s">
        <v>271</v>
      </c>
      <c r="C192" s="249" t="s">
        <v>272</v>
      </c>
      <c r="D192" s="238" t="s">
        <v>137</v>
      </c>
      <c r="E192" s="239">
        <v>272</v>
      </c>
      <c r="F192" s="240"/>
      <c r="G192" s="241">
        <f>ROUND(E192*F192,2)</f>
        <v>0</v>
      </c>
      <c r="H192" s="240"/>
      <c r="I192" s="241">
        <f>ROUND(E192*H192,2)</f>
        <v>0</v>
      </c>
      <c r="J192" s="240"/>
      <c r="K192" s="241">
        <f>ROUND(E192*J192,2)</f>
        <v>0</v>
      </c>
      <c r="L192" s="241">
        <v>21</v>
      </c>
      <c r="M192" s="241">
        <f>G192*(1+L192/100)</f>
        <v>0</v>
      </c>
      <c r="N192" s="239">
        <v>1.0000000000000001E-5</v>
      </c>
      <c r="O192" s="239">
        <f>ROUND(E192*N192,2)</f>
        <v>0</v>
      </c>
      <c r="P192" s="239">
        <v>0</v>
      </c>
      <c r="Q192" s="239">
        <f>ROUND(E192*P192,2)</f>
        <v>0</v>
      </c>
      <c r="R192" s="241" t="s">
        <v>150</v>
      </c>
      <c r="S192" s="241" t="s">
        <v>113</v>
      </c>
      <c r="T192" s="242" t="s">
        <v>113</v>
      </c>
      <c r="U192" s="225">
        <v>6.2E-2</v>
      </c>
      <c r="V192" s="225">
        <f>ROUND(E192*U192,2)</f>
        <v>16.86</v>
      </c>
      <c r="W192" s="225"/>
      <c r="X192" s="225" t="s">
        <v>126</v>
      </c>
      <c r="Y192" s="225" t="s">
        <v>115</v>
      </c>
      <c r="Z192" s="215"/>
      <c r="AA192" s="215"/>
      <c r="AB192" s="215"/>
      <c r="AC192" s="215"/>
      <c r="AD192" s="215"/>
      <c r="AE192" s="215"/>
      <c r="AF192" s="215"/>
      <c r="AG192" s="215" t="s">
        <v>127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2" x14ac:dyDescent="0.25">
      <c r="A193" s="222"/>
      <c r="B193" s="223"/>
      <c r="C193" s="253" t="s">
        <v>273</v>
      </c>
      <c r="D193" s="245"/>
      <c r="E193" s="245"/>
      <c r="F193" s="245"/>
      <c r="G193" s="24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140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5">
      <c r="A194" s="222"/>
      <c r="B194" s="223"/>
      <c r="C194" s="251"/>
      <c r="D194" s="243"/>
      <c r="E194" s="243"/>
      <c r="F194" s="243"/>
      <c r="G194" s="243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119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5">
      <c r="A195" s="236">
        <v>55</v>
      </c>
      <c r="B195" s="237" t="s">
        <v>274</v>
      </c>
      <c r="C195" s="249" t="s">
        <v>275</v>
      </c>
      <c r="D195" s="238" t="s">
        <v>276</v>
      </c>
      <c r="E195" s="239">
        <v>1</v>
      </c>
      <c r="F195" s="240"/>
      <c r="G195" s="241">
        <f>ROUND(E195*F195,2)</f>
        <v>0</v>
      </c>
      <c r="H195" s="240"/>
      <c r="I195" s="241">
        <f>ROUND(E195*H195,2)</f>
        <v>0</v>
      </c>
      <c r="J195" s="240"/>
      <c r="K195" s="241">
        <f>ROUND(E195*J195,2)</f>
        <v>0</v>
      </c>
      <c r="L195" s="241">
        <v>21</v>
      </c>
      <c r="M195" s="241">
        <f>G195*(1+L195/100)</f>
        <v>0</v>
      </c>
      <c r="N195" s="239">
        <v>0</v>
      </c>
      <c r="O195" s="239">
        <f>ROUND(E195*N195,2)</f>
        <v>0</v>
      </c>
      <c r="P195" s="239">
        <v>0</v>
      </c>
      <c r="Q195" s="239">
        <f>ROUND(E195*P195,2)</f>
        <v>0</v>
      </c>
      <c r="R195" s="241"/>
      <c r="S195" s="241" t="s">
        <v>277</v>
      </c>
      <c r="T195" s="242" t="s">
        <v>278</v>
      </c>
      <c r="U195" s="225">
        <v>0</v>
      </c>
      <c r="V195" s="225">
        <f>ROUND(E195*U195,2)</f>
        <v>0</v>
      </c>
      <c r="W195" s="225"/>
      <c r="X195" s="225" t="s">
        <v>126</v>
      </c>
      <c r="Y195" s="225" t="s">
        <v>115</v>
      </c>
      <c r="Z195" s="215"/>
      <c r="AA195" s="215"/>
      <c r="AB195" s="215"/>
      <c r="AC195" s="215"/>
      <c r="AD195" s="215"/>
      <c r="AE195" s="215"/>
      <c r="AF195" s="215"/>
      <c r="AG195" s="215" t="s">
        <v>127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5">
      <c r="A196" s="222"/>
      <c r="B196" s="223"/>
      <c r="C196" s="255"/>
      <c r="D196" s="247"/>
      <c r="E196" s="247"/>
      <c r="F196" s="247"/>
      <c r="G196" s="247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119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5">
      <c r="A197" s="236">
        <v>56</v>
      </c>
      <c r="B197" s="237" t="s">
        <v>279</v>
      </c>
      <c r="C197" s="249" t="s">
        <v>280</v>
      </c>
      <c r="D197" s="238" t="s">
        <v>276</v>
      </c>
      <c r="E197" s="239">
        <v>1</v>
      </c>
      <c r="F197" s="240"/>
      <c r="G197" s="241">
        <f>ROUND(E197*F197,2)</f>
        <v>0</v>
      </c>
      <c r="H197" s="240"/>
      <c r="I197" s="241">
        <f>ROUND(E197*H197,2)</f>
        <v>0</v>
      </c>
      <c r="J197" s="240"/>
      <c r="K197" s="241">
        <f>ROUND(E197*J197,2)</f>
        <v>0</v>
      </c>
      <c r="L197" s="241">
        <v>21</v>
      </c>
      <c r="M197" s="241">
        <f>G197*(1+L197/100)</f>
        <v>0</v>
      </c>
      <c r="N197" s="239">
        <v>0</v>
      </c>
      <c r="O197" s="239">
        <f>ROUND(E197*N197,2)</f>
        <v>0</v>
      </c>
      <c r="P197" s="239">
        <v>0</v>
      </c>
      <c r="Q197" s="239">
        <f>ROUND(E197*P197,2)</f>
        <v>0</v>
      </c>
      <c r="R197" s="241"/>
      <c r="S197" s="241" t="s">
        <v>277</v>
      </c>
      <c r="T197" s="242" t="s">
        <v>278</v>
      </c>
      <c r="U197" s="225">
        <v>0</v>
      </c>
      <c r="V197" s="225">
        <f>ROUND(E197*U197,2)</f>
        <v>0</v>
      </c>
      <c r="W197" s="225"/>
      <c r="X197" s="225" t="s">
        <v>126</v>
      </c>
      <c r="Y197" s="225" t="s">
        <v>115</v>
      </c>
      <c r="Z197" s="215"/>
      <c r="AA197" s="215"/>
      <c r="AB197" s="215"/>
      <c r="AC197" s="215"/>
      <c r="AD197" s="215"/>
      <c r="AE197" s="215"/>
      <c r="AF197" s="215"/>
      <c r="AG197" s="215" t="s">
        <v>127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2" x14ac:dyDescent="0.25">
      <c r="A198" s="222"/>
      <c r="B198" s="223"/>
      <c r="C198" s="255"/>
      <c r="D198" s="247"/>
      <c r="E198" s="247"/>
      <c r="F198" s="247"/>
      <c r="G198" s="247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119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36">
        <v>57</v>
      </c>
      <c r="B199" s="237" t="s">
        <v>281</v>
      </c>
      <c r="C199" s="249" t="s">
        <v>282</v>
      </c>
      <c r="D199" s="238" t="s">
        <v>276</v>
      </c>
      <c r="E199" s="239">
        <v>1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39">
        <v>0</v>
      </c>
      <c r="O199" s="239">
        <f>ROUND(E199*N199,2)</f>
        <v>0</v>
      </c>
      <c r="P199" s="239">
        <v>0</v>
      </c>
      <c r="Q199" s="239">
        <f>ROUND(E199*P199,2)</f>
        <v>0</v>
      </c>
      <c r="R199" s="241"/>
      <c r="S199" s="241" t="s">
        <v>277</v>
      </c>
      <c r="T199" s="242" t="s">
        <v>278</v>
      </c>
      <c r="U199" s="225">
        <v>0</v>
      </c>
      <c r="V199" s="225">
        <f>ROUND(E199*U199,2)</f>
        <v>0</v>
      </c>
      <c r="W199" s="225"/>
      <c r="X199" s="225" t="s">
        <v>126</v>
      </c>
      <c r="Y199" s="225" t="s">
        <v>115</v>
      </c>
      <c r="Z199" s="215"/>
      <c r="AA199" s="215"/>
      <c r="AB199" s="215"/>
      <c r="AC199" s="215"/>
      <c r="AD199" s="215"/>
      <c r="AE199" s="215"/>
      <c r="AF199" s="215"/>
      <c r="AG199" s="215" t="s">
        <v>127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5">
      <c r="A200" s="222"/>
      <c r="B200" s="223"/>
      <c r="C200" s="255"/>
      <c r="D200" s="247"/>
      <c r="E200" s="247"/>
      <c r="F200" s="247"/>
      <c r="G200" s="247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119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5">
      <c r="A201" s="236">
        <v>58</v>
      </c>
      <c r="B201" s="237" t="s">
        <v>283</v>
      </c>
      <c r="C201" s="249" t="s">
        <v>284</v>
      </c>
      <c r="D201" s="238" t="s">
        <v>276</v>
      </c>
      <c r="E201" s="239">
        <v>1</v>
      </c>
      <c r="F201" s="240"/>
      <c r="G201" s="241">
        <f>ROUND(E201*F201,2)</f>
        <v>0</v>
      </c>
      <c r="H201" s="240"/>
      <c r="I201" s="241">
        <f>ROUND(E201*H201,2)</f>
        <v>0</v>
      </c>
      <c r="J201" s="240"/>
      <c r="K201" s="241">
        <f>ROUND(E201*J201,2)</f>
        <v>0</v>
      </c>
      <c r="L201" s="241">
        <v>21</v>
      </c>
      <c r="M201" s="241">
        <f>G201*(1+L201/100)</f>
        <v>0</v>
      </c>
      <c r="N201" s="239">
        <v>0</v>
      </c>
      <c r="O201" s="239">
        <f>ROUND(E201*N201,2)</f>
        <v>0</v>
      </c>
      <c r="P201" s="239">
        <v>0</v>
      </c>
      <c r="Q201" s="239">
        <f>ROUND(E201*P201,2)</f>
        <v>0</v>
      </c>
      <c r="R201" s="241"/>
      <c r="S201" s="241" t="s">
        <v>277</v>
      </c>
      <c r="T201" s="242" t="s">
        <v>278</v>
      </c>
      <c r="U201" s="225">
        <v>0</v>
      </c>
      <c r="V201" s="225">
        <f>ROUND(E201*U201,2)</f>
        <v>0</v>
      </c>
      <c r="W201" s="225"/>
      <c r="X201" s="225" t="s">
        <v>126</v>
      </c>
      <c r="Y201" s="225" t="s">
        <v>115</v>
      </c>
      <c r="Z201" s="215"/>
      <c r="AA201" s="215"/>
      <c r="AB201" s="215"/>
      <c r="AC201" s="215"/>
      <c r="AD201" s="215"/>
      <c r="AE201" s="215"/>
      <c r="AF201" s="215"/>
      <c r="AG201" s="215" t="s">
        <v>127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2" x14ac:dyDescent="0.25">
      <c r="A202" s="222"/>
      <c r="B202" s="223"/>
      <c r="C202" s="255"/>
      <c r="D202" s="247"/>
      <c r="E202" s="247"/>
      <c r="F202" s="247"/>
      <c r="G202" s="247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119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5">
      <c r="A203" s="236">
        <v>59</v>
      </c>
      <c r="B203" s="237" t="s">
        <v>285</v>
      </c>
      <c r="C203" s="249" t="s">
        <v>286</v>
      </c>
      <c r="D203" s="238" t="s">
        <v>143</v>
      </c>
      <c r="E203" s="239">
        <v>1.2819700000000001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39">
        <v>0</v>
      </c>
      <c r="O203" s="239">
        <f>ROUND(E203*N203,2)</f>
        <v>0</v>
      </c>
      <c r="P203" s="239">
        <v>0</v>
      </c>
      <c r="Q203" s="239">
        <f>ROUND(E203*P203,2)</f>
        <v>0</v>
      </c>
      <c r="R203" s="241" t="s">
        <v>150</v>
      </c>
      <c r="S203" s="241" t="s">
        <v>113</v>
      </c>
      <c r="T203" s="242" t="s">
        <v>113</v>
      </c>
      <c r="U203" s="225">
        <v>1.327</v>
      </c>
      <c r="V203" s="225">
        <f>ROUND(E203*U203,2)</f>
        <v>1.7</v>
      </c>
      <c r="W203" s="225"/>
      <c r="X203" s="225" t="s">
        <v>144</v>
      </c>
      <c r="Y203" s="225" t="s">
        <v>115</v>
      </c>
      <c r="Z203" s="215"/>
      <c r="AA203" s="215"/>
      <c r="AB203" s="215"/>
      <c r="AC203" s="215"/>
      <c r="AD203" s="215"/>
      <c r="AE203" s="215"/>
      <c r="AF203" s="215"/>
      <c r="AG203" s="215" t="s">
        <v>145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5">
      <c r="A204" s="222"/>
      <c r="B204" s="223"/>
      <c r="C204" s="252" t="s">
        <v>287</v>
      </c>
      <c r="D204" s="244"/>
      <c r="E204" s="244"/>
      <c r="F204" s="244"/>
      <c r="G204" s="244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129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2" x14ac:dyDescent="0.25">
      <c r="A205" s="222"/>
      <c r="B205" s="223"/>
      <c r="C205" s="251"/>
      <c r="D205" s="243"/>
      <c r="E205" s="243"/>
      <c r="F205" s="243"/>
      <c r="G205" s="243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119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x14ac:dyDescent="0.25">
      <c r="A206" s="229" t="s">
        <v>107</v>
      </c>
      <c r="B206" s="230" t="s">
        <v>73</v>
      </c>
      <c r="C206" s="248" t="s">
        <v>74</v>
      </c>
      <c r="D206" s="231"/>
      <c r="E206" s="232"/>
      <c r="F206" s="233"/>
      <c r="G206" s="233">
        <f>SUMIF(AG207:AG270,"&lt;&gt;NOR",G207:G270)</f>
        <v>0</v>
      </c>
      <c r="H206" s="233"/>
      <c r="I206" s="233">
        <f>SUM(I207:I270)</f>
        <v>0</v>
      </c>
      <c r="J206" s="233"/>
      <c r="K206" s="233">
        <f>SUM(K207:K270)</f>
        <v>0</v>
      </c>
      <c r="L206" s="233"/>
      <c r="M206" s="233">
        <f>SUM(M207:M270)</f>
        <v>0</v>
      </c>
      <c r="N206" s="232"/>
      <c r="O206" s="232">
        <f>SUM(O207:O270)</f>
        <v>0.32000000000000006</v>
      </c>
      <c r="P206" s="232"/>
      <c r="Q206" s="232">
        <f>SUM(Q207:Q270)</f>
        <v>0.60000000000000009</v>
      </c>
      <c r="R206" s="233"/>
      <c r="S206" s="233"/>
      <c r="T206" s="234"/>
      <c r="U206" s="228"/>
      <c r="V206" s="228">
        <f>SUM(V207:V270)</f>
        <v>41.059999999999995</v>
      </c>
      <c r="W206" s="228"/>
      <c r="X206" s="228"/>
      <c r="Y206" s="228"/>
      <c r="AG206" t="s">
        <v>108</v>
      </c>
    </row>
    <row r="207" spans="1:60" outlineLevel="1" x14ac:dyDescent="0.25">
      <c r="A207" s="236">
        <v>60</v>
      </c>
      <c r="B207" s="237" t="s">
        <v>288</v>
      </c>
      <c r="C207" s="249" t="s">
        <v>289</v>
      </c>
      <c r="D207" s="238" t="s">
        <v>240</v>
      </c>
      <c r="E207" s="239">
        <v>2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39">
        <v>0</v>
      </c>
      <c r="O207" s="239">
        <f>ROUND(E207*N207,2)</f>
        <v>0</v>
      </c>
      <c r="P207" s="239">
        <v>1.933E-2</v>
      </c>
      <c r="Q207" s="239">
        <f>ROUND(E207*P207,2)</f>
        <v>0.04</v>
      </c>
      <c r="R207" s="241" t="s">
        <v>150</v>
      </c>
      <c r="S207" s="241" t="s">
        <v>113</v>
      </c>
      <c r="T207" s="242" t="s">
        <v>113</v>
      </c>
      <c r="U207" s="225">
        <v>0.59</v>
      </c>
      <c r="V207" s="225">
        <f>ROUND(E207*U207,2)</f>
        <v>1.18</v>
      </c>
      <c r="W207" s="225"/>
      <c r="X207" s="225" t="s">
        <v>126</v>
      </c>
      <c r="Y207" s="225" t="s">
        <v>115</v>
      </c>
      <c r="Z207" s="215"/>
      <c r="AA207" s="215"/>
      <c r="AB207" s="215"/>
      <c r="AC207" s="215"/>
      <c r="AD207" s="215"/>
      <c r="AE207" s="215"/>
      <c r="AF207" s="215"/>
      <c r="AG207" s="215" t="s">
        <v>127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5">
      <c r="A208" s="222"/>
      <c r="B208" s="223"/>
      <c r="C208" s="255"/>
      <c r="D208" s="247"/>
      <c r="E208" s="247"/>
      <c r="F208" s="247"/>
      <c r="G208" s="247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119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ht="20.399999999999999" outlineLevel="1" x14ac:dyDescent="0.25">
      <c r="A209" s="236">
        <v>61</v>
      </c>
      <c r="B209" s="237" t="s">
        <v>290</v>
      </c>
      <c r="C209" s="249" t="s">
        <v>291</v>
      </c>
      <c r="D209" s="238" t="s">
        <v>240</v>
      </c>
      <c r="E209" s="239">
        <v>1</v>
      </c>
      <c r="F209" s="240"/>
      <c r="G209" s="241">
        <f>ROUND(E209*F209,2)</f>
        <v>0</v>
      </c>
      <c r="H209" s="240"/>
      <c r="I209" s="241">
        <f>ROUND(E209*H209,2)</f>
        <v>0</v>
      </c>
      <c r="J209" s="240"/>
      <c r="K209" s="241">
        <f>ROUND(E209*J209,2)</f>
        <v>0</v>
      </c>
      <c r="L209" s="241">
        <v>21</v>
      </c>
      <c r="M209" s="241">
        <f>G209*(1+L209/100)</f>
        <v>0</v>
      </c>
      <c r="N209" s="239">
        <v>2.8219999999999999E-2</v>
      </c>
      <c r="O209" s="239">
        <f>ROUND(E209*N209,2)</f>
        <v>0.03</v>
      </c>
      <c r="P209" s="239">
        <v>0</v>
      </c>
      <c r="Q209" s="239">
        <f>ROUND(E209*P209,2)</f>
        <v>0</v>
      </c>
      <c r="R209" s="241" t="s">
        <v>150</v>
      </c>
      <c r="S209" s="241" t="s">
        <v>113</v>
      </c>
      <c r="T209" s="242" t="s">
        <v>113</v>
      </c>
      <c r="U209" s="225">
        <v>1.5</v>
      </c>
      <c r="V209" s="225">
        <f>ROUND(E209*U209,2)</f>
        <v>1.5</v>
      </c>
      <c r="W209" s="225"/>
      <c r="X209" s="225" t="s">
        <v>126</v>
      </c>
      <c r="Y209" s="225" t="s">
        <v>115</v>
      </c>
      <c r="Z209" s="215"/>
      <c r="AA209" s="215"/>
      <c r="AB209" s="215"/>
      <c r="AC209" s="215"/>
      <c r="AD209" s="215"/>
      <c r="AE209" s="215"/>
      <c r="AF209" s="215"/>
      <c r="AG209" s="215" t="s">
        <v>127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2" x14ac:dyDescent="0.25">
      <c r="A210" s="222"/>
      <c r="B210" s="223"/>
      <c r="C210" s="255"/>
      <c r="D210" s="247"/>
      <c r="E210" s="247"/>
      <c r="F210" s="247"/>
      <c r="G210" s="247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119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ht="20.399999999999999" outlineLevel="1" x14ac:dyDescent="0.25">
      <c r="A211" s="236">
        <v>62</v>
      </c>
      <c r="B211" s="237" t="s">
        <v>292</v>
      </c>
      <c r="C211" s="249" t="s">
        <v>293</v>
      </c>
      <c r="D211" s="238" t="s">
        <v>240</v>
      </c>
      <c r="E211" s="239">
        <v>2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21</v>
      </c>
      <c r="M211" s="241">
        <f>G211*(1+L211/100)</f>
        <v>0</v>
      </c>
      <c r="N211" s="239">
        <v>2.8719999999999999E-2</v>
      </c>
      <c r="O211" s="239">
        <f>ROUND(E211*N211,2)</f>
        <v>0.06</v>
      </c>
      <c r="P211" s="239">
        <v>0</v>
      </c>
      <c r="Q211" s="239">
        <f>ROUND(E211*P211,2)</f>
        <v>0</v>
      </c>
      <c r="R211" s="241" t="s">
        <v>150</v>
      </c>
      <c r="S211" s="241" t="s">
        <v>113</v>
      </c>
      <c r="T211" s="242" t="s">
        <v>113</v>
      </c>
      <c r="U211" s="225">
        <v>1.5</v>
      </c>
      <c r="V211" s="225">
        <f>ROUND(E211*U211,2)</f>
        <v>3</v>
      </c>
      <c r="W211" s="225"/>
      <c r="X211" s="225" t="s">
        <v>126</v>
      </c>
      <c r="Y211" s="225" t="s">
        <v>115</v>
      </c>
      <c r="Z211" s="215"/>
      <c r="AA211" s="215"/>
      <c r="AB211" s="215"/>
      <c r="AC211" s="215"/>
      <c r="AD211" s="215"/>
      <c r="AE211" s="215"/>
      <c r="AF211" s="215"/>
      <c r="AG211" s="215" t="s">
        <v>127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22"/>
      <c r="B212" s="223"/>
      <c r="C212" s="255"/>
      <c r="D212" s="247"/>
      <c r="E212" s="247"/>
      <c r="F212" s="247"/>
      <c r="G212" s="247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119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36">
        <v>63</v>
      </c>
      <c r="B213" s="237" t="s">
        <v>294</v>
      </c>
      <c r="C213" s="249" t="s">
        <v>295</v>
      </c>
      <c r="D213" s="238" t="s">
        <v>240</v>
      </c>
      <c r="E213" s="239">
        <v>4</v>
      </c>
      <c r="F213" s="240"/>
      <c r="G213" s="241">
        <f>ROUND(E213*F213,2)</f>
        <v>0</v>
      </c>
      <c r="H213" s="240"/>
      <c r="I213" s="241">
        <f>ROUND(E213*H213,2)</f>
        <v>0</v>
      </c>
      <c r="J213" s="240"/>
      <c r="K213" s="241">
        <f>ROUND(E213*J213,2)</f>
        <v>0</v>
      </c>
      <c r="L213" s="241">
        <v>21</v>
      </c>
      <c r="M213" s="241">
        <f>G213*(1+L213/100)</f>
        <v>0</v>
      </c>
      <c r="N213" s="239">
        <v>0</v>
      </c>
      <c r="O213" s="239">
        <f>ROUND(E213*N213,2)</f>
        <v>0</v>
      </c>
      <c r="P213" s="239">
        <v>1.9460000000000002E-2</v>
      </c>
      <c r="Q213" s="239">
        <f>ROUND(E213*P213,2)</f>
        <v>0.08</v>
      </c>
      <c r="R213" s="241" t="s">
        <v>150</v>
      </c>
      <c r="S213" s="241" t="s">
        <v>113</v>
      </c>
      <c r="T213" s="242" t="s">
        <v>113</v>
      </c>
      <c r="U213" s="225">
        <v>0.38200000000000001</v>
      </c>
      <c r="V213" s="225">
        <f>ROUND(E213*U213,2)</f>
        <v>1.53</v>
      </c>
      <c r="W213" s="225"/>
      <c r="X213" s="225" t="s">
        <v>126</v>
      </c>
      <c r="Y213" s="225" t="s">
        <v>115</v>
      </c>
      <c r="Z213" s="215"/>
      <c r="AA213" s="215"/>
      <c r="AB213" s="215"/>
      <c r="AC213" s="215"/>
      <c r="AD213" s="215"/>
      <c r="AE213" s="215"/>
      <c r="AF213" s="215"/>
      <c r="AG213" s="215" t="s">
        <v>127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5">
      <c r="A214" s="222"/>
      <c r="B214" s="223"/>
      <c r="C214" s="255"/>
      <c r="D214" s="247"/>
      <c r="E214" s="247"/>
      <c r="F214" s="247"/>
      <c r="G214" s="247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119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5">
      <c r="A215" s="236">
        <v>64</v>
      </c>
      <c r="B215" s="237" t="s">
        <v>296</v>
      </c>
      <c r="C215" s="249" t="s">
        <v>297</v>
      </c>
      <c r="D215" s="238" t="s">
        <v>240</v>
      </c>
      <c r="E215" s="239">
        <v>2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21</v>
      </c>
      <c r="M215" s="241">
        <f>G215*(1+L215/100)</f>
        <v>0</v>
      </c>
      <c r="N215" s="239">
        <v>1.9009999999999999E-2</v>
      </c>
      <c r="O215" s="239">
        <f>ROUND(E215*N215,2)</f>
        <v>0.04</v>
      </c>
      <c r="P215" s="239">
        <v>0</v>
      </c>
      <c r="Q215" s="239">
        <f>ROUND(E215*P215,2)</f>
        <v>0</v>
      </c>
      <c r="R215" s="241" t="s">
        <v>150</v>
      </c>
      <c r="S215" s="241" t="s">
        <v>113</v>
      </c>
      <c r="T215" s="242" t="s">
        <v>113</v>
      </c>
      <c r="U215" s="225">
        <v>1.1890000000000001</v>
      </c>
      <c r="V215" s="225">
        <f>ROUND(E215*U215,2)</f>
        <v>2.38</v>
      </c>
      <c r="W215" s="225"/>
      <c r="X215" s="225" t="s">
        <v>126</v>
      </c>
      <c r="Y215" s="225" t="s">
        <v>115</v>
      </c>
      <c r="Z215" s="215"/>
      <c r="AA215" s="215"/>
      <c r="AB215" s="215"/>
      <c r="AC215" s="215"/>
      <c r="AD215" s="215"/>
      <c r="AE215" s="215"/>
      <c r="AF215" s="215"/>
      <c r="AG215" s="215" t="s">
        <v>127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5">
      <c r="A216" s="222"/>
      <c r="B216" s="223"/>
      <c r="C216" s="255"/>
      <c r="D216" s="247"/>
      <c r="E216" s="247"/>
      <c r="F216" s="247"/>
      <c r="G216" s="247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119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5">
      <c r="A217" s="236">
        <v>65</v>
      </c>
      <c r="B217" s="237" t="s">
        <v>298</v>
      </c>
      <c r="C217" s="249" t="s">
        <v>299</v>
      </c>
      <c r="D217" s="238" t="s">
        <v>240</v>
      </c>
      <c r="E217" s="239">
        <v>1</v>
      </c>
      <c r="F217" s="240"/>
      <c r="G217" s="241">
        <f>ROUND(E217*F217,2)</f>
        <v>0</v>
      </c>
      <c r="H217" s="240"/>
      <c r="I217" s="241">
        <f>ROUND(E217*H217,2)</f>
        <v>0</v>
      </c>
      <c r="J217" s="240"/>
      <c r="K217" s="241">
        <f>ROUND(E217*J217,2)</f>
        <v>0</v>
      </c>
      <c r="L217" s="241">
        <v>21</v>
      </c>
      <c r="M217" s="241">
        <f>G217*(1+L217/100)</f>
        <v>0</v>
      </c>
      <c r="N217" s="239">
        <v>1.7010000000000001E-2</v>
      </c>
      <c r="O217" s="239">
        <f>ROUND(E217*N217,2)</f>
        <v>0.02</v>
      </c>
      <c r="P217" s="239">
        <v>0</v>
      </c>
      <c r="Q217" s="239">
        <f>ROUND(E217*P217,2)</f>
        <v>0</v>
      </c>
      <c r="R217" s="241" t="s">
        <v>150</v>
      </c>
      <c r="S217" s="241" t="s">
        <v>113</v>
      </c>
      <c r="T217" s="242" t="s">
        <v>113</v>
      </c>
      <c r="U217" s="225">
        <v>1.2529999999999999</v>
      </c>
      <c r="V217" s="225">
        <f>ROUND(E217*U217,2)</f>
        <v>1.25</v>
      </c>
      <c r="W217" s="225"/>
      <c r="X217" s="225" t="s">
        <v>126</v>
      </c>
      <c r="Y217" s="225" t="s">
        <v>115</v>
      </c>
      <c r="Z217" s="215"/>
      <c r="AA217" s="215"/>
      <c r="AB217" s="215"/>
      <c r="AC217" s="215"/>
      <c r="AD217" s="215"/>
      <c r="AE217" s="215"/>
      <c r="AF217" s="215"/>
      <c r="AG217" s="215" t="s">
        <v>127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2" x14ac:dyDescent="0.25">
      <c r="A218" s="222"/>
      <c r="B218" s="223"/>
      <c r="C218" s="255"/>
      <c r="D218" s="247"/>
      <c r="E218" s="247"/>
      <c r="F218" s="247"/>
      <c r="G218" s="247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119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5">
      <c r="A219" s="236">
        <v>66</v>
      </c>
      <c r="B219" s="237" t="s">
        <v>300</v>
      </c>
      <c r="C219" s="249" t="s">
        <v>301</v>
      </c>
      <c r="D219" s="238" t="s">
        <v>240</v>
      </c>
      <c r="E219" s="239">
        <v>4</v>
      </c>
      <c r="F219" s="240"/>
      <c r="G219" s="241">
        <f>ROUND(E219*F219,2)</f>
        <v>0</v>
      </c>
      <c r="H219" s="240"/>
      <c r="I219" s="241">
        <f>ROUND(E219*H219,2)</f>
        <v>0</v>
      </c>
      <c r="J219" s="240"/>
      <c r="K219" s="241">
        <f>ROUND(E219*J219,2)</f>
        <v>0</v>
      </c>
      <c r="L219" s="241">
        <v>21</v>
      </c>
      <c r="M219" s="241">
        <f>G219*(1+L219/100)</f>
        <v>0</v>
      </c>
      <c r="N219" s="239">
        <v>1.5509999999999999E-2</v>
      </c>
      <c r="O219" s="239">
        <f>ROUND(E219*N219,2)</f>
        <v>0.06</v>
      </c>
      <c r="P219" s="239">
        <v>0</v>
      </c>
      <c r="Q219" s="239">
        <f>ROUND(E219*P219,2)</f>
        <v>0</v>
      </c>
      <c r="R219" s="241" t="s">
        <v>150</v>
      </c>
      <c r="S219" s="241" t="s">
        <v>113</v>
      </c>
      <c r="T219" s="242" t="s">
        <v>113</v>
      </c>
      <c r="U219" s="225">
        <v>0.84</v>
      </c>
      <c r="V219" s="225">
        <f>ROUND(E219*U219,2)</f>
        <v>3.36</v>
      </c>
      <c r="W219" s="225"/>
      <c r="X219" s="225" t="s">
        <v>126</v>
      </c>
      <c r="Y219" s="225" t="s">
        <v>115</v>
      </c>
      <c r="Z219" s="215"/>
      <c r="AA219" s="215"/>
      <c r="AB219" s="215"/>
      <c r="AC219" s="215"/>
      <c r="AD219" s="215"/>
      <c r="AE219" s="215"/>
      <c r="AF219" s="215"/>
      <c r="AG219" s="215" t="s">
        <v>127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5">
      <c r="A220" s="222"/>
      <c r="B220" s="223"/>
      <c r="C220" s="255"/>
      <c r="D220" s="247"/>
      <c r="E220" s="247"/>
      <c r="F220" s="247"/>
      <c r="G220" s="247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119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5">
      <c r="A221" s="236">
        <v>67</v>
      </c>
      <c r="B221" s="237" t="s">
        <v>302</v>
      </c>
      <c r="C221" s="249" t="s">
        <v>303</v>
      </c>
      <c r="D221" s="238" t="s">
        <v>240</v>
      </c>
      <c r="E221" s="239">
        <v>1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21</v>
      </c>
      <c r="M221" s="241">
        <f>G221*(1+L221/100)</f>
        <v>0</v>
      </c>
      <c r="N221" s="239">
        <v>0</v>
      </c>
      <c r="O221" s="239">
        <f>ROUND(E221*N221,2)</f>
        <v>0</v>
      </c>
      <c r="P221" s="239">
        <v>8.7999999999999995E-2</v>
      </c>
      <c r="Q221" s="239">
        <f>ROUND(E221*P221,2)</f>
        <v>0.09</v>
      </c>
      <c r="R221" s="241" t="s">
        <v>150</v>
      </c>
      <c r="S221" s="241" t="s">
        <v>113</v>
      </c>
      <c r="T221" s="242" t="s">
        <v>113</v>
      </c>
      <c r="U221" s="225">
        <v>0.69299999999999995</v>
      </c>
      <c r="V221" s="225">
        <f>ROUND(E221*U221,2)</f>
        <v>0.69</v>
      </c>
      <c r="W221" s="225"/>
      <c r="X221" s="225" t="s">
        <v>126</v>
      </c>
      <c r="Y221" s="225" t="s">
        <v>115</v>
      </c>
      <c r="Z221" s="215"/>
      <c r="AA221" s="215"/>
      <c r="AB221" s="215"/>
      <c r="AC221" s="215"/>
      <c r="AD221" s="215"/>
      <c r="AE221" s="215"/>
      <c r="AF221" s="215"/>
      <c r="AG221" s="215" t="s">
        <v>127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5">
      <c r="A222" s="222"/>
      <c r="B222" s="223"/>
      <c r="C222" s="255"/>
      <c r="D222" s="247"/>
      <c r="E222" s="247"/>
      <c r="F222" s="247"/>
      <c r="G222" s="247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119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5">
      <c r="A223" s="236">
        <v>68</v>
      </c>
      <c r="B223" s="237" t="s">
        <v>304</v>
      </c>
      <c r="C223" s="249" t="s">
        <v>305</v>
      </c>
      <c r="D223" s="238" t="s">
        <v>240</v>
      </c>
      <c r="E223" s="239">
        <v>5</v>
      </c>
      <c r="F223" s="240"/>
      <c r="G223" s="241">
        <f>ROUND(E223*F223,2)</f>
        <v>0</v>
      </c>
      <c r="H223" s="240"/>
      <c r="I223" s="241">
        <f>ROUND(E223*H223,2)</f>
        <v>0</v>
      </c>
      <c r="J223" s="240"/>
      <c r="K223" s="241">
        <f>ROUND(E223*J223,2)</f>
        <v>0</v>
      </c>
      <c r="L223" s="241">
        <v>21</v>
      </c>
      <c r="M223" s="241">
        <f>G223*(1+L223/100)</f>
        <v>0</v>
      </c>
      <c r="N223" s="239">
        <v>0</v>
      </c>
      <c r="O223" s="239">
        <f>ROUND(E223*N223,2)</f>
        <v>0</v>
      </c>
      <c r="P223" s="239">
        <v>9.1999999999999998E-3</v>
      </c>
      <c r="Q223" s="239">
        <f>ROUND(E223*P223,2)</f>
        <v>0.05</v>
      </c>
      <c r="R223" s="241" t="s">
        <v>150</v>
      </c>
      <c r="S223" s="241" t="s">
        <v>113</v>
      </c>
      <c r="T223" s="242" t="s">
        <v>113</v>
      </c>
      <c r="U223" s="225">
        <v>0.46500000000000002</v>
      </c>
      <c r="V223" s="225">
        <f>ROUND(E223*U223,2)</f>
        <v>2.33</v>
      </c>
      <c r="W223" s="225"/>
      <c r="X223" s="225" t="s">
        <v>126</v>
      </c>
      <c r="Y223" s="225" t="s">
        <v>115</v>
      </c>
      <c r="Z223" s="215"/>
      <c r="AA223" s="215"/>
      <c r="AB223" s="215"/>
      <c r="AC223" s="215"/>
      <c r="AD223" s="215"/>
      <c r="AE223" s="215"/>
      <c r="AF223" s="215"/>
      <c r="AG223" s="215" t="s">
        <v>127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5">
      <c r="A224" s="222"/>
      <c r="B224" s="223"/>
      <c r="C224" s="252" t="s">
        <v>306</v>
      </c>
      <c r="D224" s="244"/>
      <c r="E224" s="244"/>
      <c r="F224" s="244"/>
      <c r="G224" s="244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5"/>
      <c r="AA224" s="215"/>
      <c r="AB224" s="215"/>
      <c r="AC224" s="215"/>
      <c r="AD224" s="215"/>
      <c r="AE224" s="215"/>
      <c r="AF224" s="215"/>
      <c r="AG224" s="215" t="s">
        <v>129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5">
      <c r="A225" s="222"/>
      <c r="B225" s="223"/>
      <c r="C225" s="251"/>
      <c r="D225" s="243"/>
      <c r="E225" s="243"/>
      <c r="F225" s="243"/>
      <c r="G225" s="243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119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5">
      <c r="A226" s="236">
        <v>69</v>
      </c>
      <c r="B226" s="237" t="s">
        <v>307</v>
      </c>
      <c r="C226" s="249" t="s">
        <v>308</v>
      </c>
      <c r="D226" s="238" t="s">
        <v>240</v>
      </c>
      <c r="E226" s="239">
        <v>5</v>
      </c>
      <c r="F226" s="240"/>
      <c r="G226" s="241">
        <f>ROUND(E226*F226,2)</f>
        <v>0</v>
      </c>
      <c r="H226" s="240"/>
      <c r="I226" s="241">
        <f>ROUND(E226*H226,2)</f>
        <v>0</v>
      </c>
      <c r="J226" s="240"/>
      <c r="K226" s="241">
        <f>ROUND(E226*J226,2)</f>
        <v>0</v>
      </c>
      <c r="L226" s="241">
        <v>21</v>
      </c>
      <c r="M226" s="241">
        <f>G226*(1+L226/100)</f>
        <v>0</v>
      </c>
      <c r="N226" s="239">
        <v>2.5000000000000001E-4</v>
      </c>
      <c r="O226" s="239">
        <f>ROUND(E226*N226,2)</f>
        <v>0</v>
      </c>
      <c r="P226" s="239">
        <v>0</v>
      </c>
      <c r="Q226" s="239">
        <f>ROUND(E226*P226,2)</f>
        <v>0</v>
      </c>
      <c r="R226" s="241" t="s">
        <v>150</v>
      </c>
      <c r="S226" s="241" t="s">
        <v>113</v>
      </c>
      <c r="T226" s="242" t="s">
        <v>113</v>
      </c>
      <c r="U226" s="225">
        <v>0.25800000000000001</v>
      </c>
      <c r="V226" s="225">
        <f>ROUND(E226*U226,2)</f>
        <v>1.29</v>
      </c>
      <c r="W226" s="225"/>
      <c r="X226" s="225" t="s">
        <v>126</v>
      </c>
      <c r="Y226" s="225" t="s">
        <v>115</v>
      </c>
      <c r="Z226" s="215"/>
      <c r="AA226" s="215"/>
      <c r="AB226" s="215"/>
      <c r="AC226" s="215"/>
      <c r="AD226" s="215"/>
      <c r="AE226" s="215"/>
      <c r="AF226" s="215"/>
      <c r="AG226" s="215" t="s">
        <v>127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5">
      <c r="A227" s="222"/>
      <c r="B227" s="223"/>
      <c r="C227" s="255"/>
      <c r="D227" s="247"/>
      <c r="E227" s="247"/>
      <c r="F227" s="247"/>
      <c r="G227" s="247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119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5">
      <c r="A228" s="236">
        <v>70</v>
      </c>
      <c r="B228" s="237" t="s">
        <v>309</v>
      </c>
      <c r="C228" s="249" t="s">
        <v>310</v>
      </c>
      <c r="D228" s="238" t="s">
        <v>240</v>
      </c>
      <c r="E228" s="239">
        <v>5</v>
      </c>
      <c r="F228" s="240"/>
      <c r="G228" s="241">
        <f>ROUND(E228*F228,2)</f>
        <v>0</v>
      </c>
      <c r="H228" s="240"/>
      <c r="I228" s="241">
        <f>ROUND(E228*H228,2)</f>
        <v>0</v>
      </c>
      <c r="J228" s="240"/>
      <c r="K228" s="241">
        <f>ROUND(E228*J228,2)</f>
        <v>0</v>
      </c>
      <c r="L228" s="241">
        <v>21</v>
      </c>
      <c r="M228" s="241">
        <f>G228*(1+L228/100)</f>
        <v>0</v>
      </c>
      <c r="N228" s="239">
        <v>7.2000000000000005E-4</v>
      </c>
      <c r="O228" s="239">
        <f>ROUND(E228*N228,2)</f>
        <v>0</v>
      </c>
      <c r="P228" s="239">
        <v>0</v>
      </c>
      <c r="Q228" s="239">
        <f>ROUND(E228*P228,2)</f>
        <v>0</v>
      </c>
      <c r="R228" s="241" t="s">
        <v>150</v>
      </c>
      <c r="S228" s="241" t="s">
        <v>113</v>
      </c>
      <c r="T228" s="242" t="s">
        <v>113</v>
      </c>
      <c r="U228" s="225">
        <v>0.50600000000000001</v>
      </c>
      <c r="V228" s="225">
        <f>ROUND(E228*U228,2)</f>
        <v>2.5299999999999998</v>
      </c>
      <c r="W228" s="225"/>
      <c r="X228" s="225" t="s">
        <v>126</v>
      </c>
      <c r="Y228" s="225" t="s">
        <v>115</v>
      </c>
      <c r="Z228" s="215"/>
      <c r="AA228" s="215"/>
      <c r="AB228" s="215"/>
      <c r="AC228" s="215"/>
      <c r="AD228" s="215"/>
      <c r="AE228" s="215"/>
      <c r="AF228" s="215"/>
      <c r="AG228" s="215" t="s">
        <v>127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5">
      <c r="A229" s="222"/>
      <c r="B229" s="223"/>
      <c r="C229" s="255"/>
      <c r="D229" s="247"/>
      <c r="E229" s="247"/>
      <c r="F229" s="247"/>
      <c r="G229" s="247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119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5">
      <c r="A230" s="236">
        <v>71</v>
      </c>
      <c r="B230" s="237" t="s">
        <v>311</v>
      </c>
      <c r="C230" s="249" t="s">
        <v>312</v>
      </c>
      <c r="D230" s="238" t="s">
        <v>240</v>
      </c>
      <c r="E230" s="239">
        <v>1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21</v>
      </c>
      <c r="M230" s="241">
        <f>G230*(1+L230/100)</f>
        <v>0</v>
      </c>
      <c r="N230" s="239">
        <v>1.444E-2</v>
      </c>
      <c r="O230" s="239">
        <f>ROUND(E230*N230,2)</f>
        <v>0.01</v>
      </c>
      <c r="P230" s="239">
        <v>0</v>
      </c>
      <c r="Q230" s="239">
        <f>ROUND(E230*P230,2)</f>
        <v>0</v>
      </c>
      <c r="R230" s="241" t="s">
        <v>150</v>
      </c>
      <c r="S230" s="241" t="s">
        <v>113</v>
      </c>
      <c r="T230" s="242" t="s">
        <v>113</v>
      </c>
      <c r="U230" s="225">
        <v>1.25</v>
      </c>
      <c r="V230" s="225">
        <f>ROUND(E230*U230,2)</f>
        <v>1.25</v>
      </c>
      <c r="W230" s="225"/>
      <c r="X230" s="225" t="s">
        <v>126</v>
      </c>
      <c r="Y230" s="225" t="s">
        <v>115</v>
      </c>
      <c r="Z230" s="215"/>
      <c r="AA230" s="215"/>
      <c r="AB230" s="215"/>
      <c r="AC230" s="215"/>
      <c r="AD230" s="215"/>
      <c r="AE230" s="215"/>
      <c r="AF230" s="215"/>
      <c r="AG230" s="215" t="s">
        <v>127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5">
      <c r="A231" s="222"/>
      <c r="B231" s="223"/>
      <c r="C231" s="255"/>
      <c r="D231" s="247"/>
      <c r="E231" s="247"/>
      <c r="F231" s="247"/>
      <c r="G231" s="247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119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ht="20.399999999999999" outlineLevel="1" x14ac:dyDescent="0.25">
      <c r="A232" s="236">
        <v>72</v>
      </c>
      <c r="B232" s="237" t="s">
        <v>313</v>
      </c>
      <c r="C232" s="249" t="s">
        <v>314</v>
      </c>
      <c r="D232" s="238" t="s">
        <v>240</v>
      </c>
      <c r="E232" s="239">
        <v>1</v>
      </c>
      <c r="F232" s="240"/>
      <c r="G232" s="241">
        <f>ROUND(E232*F232,2)</f>
        <v>0</v>
      </c>
      <c r="H232" s="240"/>
      <c r="I232" s="241">
        <f>ROUND(E232*H232,2)</f>
        <v>0</v>
      </c>
      <c r="J232" s="240"/>
      <c r="K232" s="241">
        <f>ROUND(E232*J232,2)</f>
        <v>0</v>
      </c>
      <c r="L232" s="241">
        <v>21</v>
      </c>
      <c r="M232" s="241">
        <f>G232*(1+L232/100)</f>
        <v>0</v>
      </c>
      <c r="N232" s="239">
        <v>7.0819999999999994E-2</v>
      </c>
      <c r="O232" s="239">
        <f>ROUND(E232*N232,2)</f>
        <v>7.0000000000000007E-2</v>
      </c>
      <c r="P232" s="239">
        <v>0</v>
      </c>
      <c r="Q232" s="239">
        <f>ROUND(E232*P232,2)</f>
        <v>0</v>
      </c>
      <c r="R232" s="241" t="s">
        <v>150</v>
      </c>
      <c r="S232" s="241" t="s">
        <v>113</v>
      </c>
      <c r="T232" s="242" t="s">
        <v>113</v>
      </c>
      <c r="U232" s="225">
        <v>2.9580000000000002</v>
      </c>
      <c r="V232" s="225">
        <f>ROUND(E232*U232,2)</f>
        <v>2.96</v>
      </c>
      <c r="W232" s="225"/>
      <c r="X232" s="225" t="s">
        <v>126</v>
      </c>
      <c r="Y232" s="225" t="s">
        <v>115</v>
      </c>
      <c r="Z232" s="215"/>
      <c r="AA232" s="215"/>
      <c r="AB232" s="215"/>
      <c r="AC232" s="215"/>
      <c r="AD232" s="215"/>
      <c r="AE232" s="215"/>
      <c r="AF232" s="215"/>
      <c r="AG232" s="215" t="s">
        <v>127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5">
      <c r="A233" s="222"/>
      <c r="B233" s="223"/>
      <c r="C233" s="253" t="s">
        <v>315</v>
      </c>
      <c r="D233" s="245"/>
      <c r="E233" s="245"/>
      <c r="F233" s="245"/>
      <c r="G233" s="24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140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2" x14ac:dyDescent="0.25">
      <c r="A234" s="222"/>
      <c r="B234" s="223"/>
      <c r="C234" s="251"/>
      <c r="D234" s="243"/>
      <c r="E234" s="243"/>
      <c r="F234" s="243"/>
      <c r="G234" s="243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119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5">
      <c r="A235" s="236">
        <v>73</v>
      </c>
      <c r="B235" s="237" t="s">
        <v>316</v>
      </c>
      <c r="C235" s="249" t="s">
        <v>317</v>
      </c>
      <c r="D235" s="238" t="s">
        <v>240</v>
      </c>
      <c r="E235" s="239">
        <v>2</v>
      </c>
      <c r="F235" s="240"/>
      <c r="G235" s="241">
        <f>ROUND(E235*F235,2)</f>
        <v>0</v>
      </c>
      <c r="H235" s="240"/>
      <c r="I235" s="241">
        <f>ROUND(E235*H235,2)</f>
        <v>0</v>
      </c>
      <c r="J235" s="240"/>
      <c r="K235" s="241">
        <f>ROUND(E235*J235,2)</f>
        <v>0</v>
      </c>
      <c r="L235" s="241">
        <v>21</v>
      </c>
      <c r="M235" s="241">
        <f>G235*(1+L235/100)</f>
        <v>0</v>
      </c>
      <c r="N235" s="239">
        <v>0</v>
      </c>
      <c r="O235" s="239">
        <f>ROUND(E235*N235,2)</f>
        <v>0</v>
      </c>
      <c r="P235" s="239">
        <v>0.155</v>
      </c>
      <c r="Q235" s="239">
        <f>ROUND(E235*P235,2)</f>
        <v>0.31</v>
      </c>
      <c r="R235" s="241" t="s">
        <v>150</v>
      </c>
      <c r="S235" s="241" t="s">
        <v>113</v>
      </c>
      <c r="T235" s="242" t="s">
        <v>113</v>
      </c>
      <c r="U235" s="225">
        <v>0.83699999999999997</v>
      </c>
      <c r="V235" s="225">
        <f>ROUND(E235*U235,2)</f>
        <v>1.67</v>
      </c>
      <c r="W235" s="225"/>
      <c r="X235" s="225" t="s">
        <v>126</v>
      </c>
      <c r="Y235" s="225" t="s">
        <v>115</v>
      </c>
      <c r="Z235" s="215"/>
      <c r="AA235" s="215"/>
      <c r="AB235" s="215"/>
      <c r="AC235" s="215"/>
      <c r="AD235" s="215"/>
      <c r="AE235" s="215"/>
      <c r="AF235" s="215"/>
      <c r="AG235" s="215" t="s">
        <v>127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5">
      <c r="A236" s="222"/>
      <c r="B236" s="223"/>
      <c r="C236" s="255"/>
      <c r="D236" s="247"/>
      <c r="E236" s="247"/>
      <c r="F236" s="247"/>
      <c r="G236" s="247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119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5">
      <c r="A237" s="236">
        <v>74</v>
      </c>
      <c r="B237" s="237" t="s">
        <v>318</v>
      </c>
      <c r="C237" s="249" t="s">
        <v>319</v>
      </c>
      <c r="D237" s="238" t="s">
        <v>240</v>
      </c>
      <c r="E237" s="239">
        <v>28</v>
      </c>
      <c r="F237" s="240"/>
      <c r="G237" s="241">
        <f>ROUND(E237*F237,2)</f>
        <v>0</v>
      </c>
      <c r="H237" s="240"/>
      <c r="I237" s="241">
        <f>ROUND(E237*H237,2)</f>
        <v>0</v>
      </c>
      <c r="J237" s="240"/>
      <c r="K237" s="241">
        <f>ROUND(E237*J237,2)</f>
        <v>0</v>
      </c>
      <c r="L237" s="241">
        <v>21</v>
      </c>
      <c r="M237" s="241">
        <f>G237*(1+L237/100)</f>
        <v>0</v>
      </c>
      <c r="N237" s="239">
        <v>2.4000000000000001E-4</v>
      </c>
      <c r="O237" s="239">
        <f>ROUND(E237*N237,2)</f>
        <v>0.01</v>
      </c>
      <c r="P237" s="239">
        <v>0</v>
      </c>
      <c r="Q237" s="239">
        <f>ROUND(E237*P237,2)</f>
        <v>0</v>
      </c>
      <c r="R237" s="241" t="s">
        <v>150</v>
      </c>
      <c r="S237" s="241" t="s">
        <v>113</v>
      </c>
      <c r="T237" s="242" t="s">
        <v>113</v>
      </c>
      <c r="U237" s="225">
        <v>0.124</v>
      </c>
      <c r="V237" s="225">
        <f>ROUND(E237*U237,2)</f>
        <v>3.47</v>
      </c>
      <c r="W237" s="225"/>
      <c r="X237" s="225" t="s">
        <v>126</v>
      </c>
      <c r="Y237" s="225" t="s">
        <v>115</v>
      </c>
      <c r="Z237" s="215"/>
      <c r="AA237" s="215"/>
      <c r="AB237" s="215"/>
      <c r="AC237" s="215"/>
      <c r="AD237" s="215"/>
      <c r="AE237" s="215"/>
      <c r="AF237" s="215"/>
      <c r="AG237" s="215" t="s">
        <v>127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2" x14ac:dyDescent="0.25">
      <c r="A238" s="222"/>
      <c r="B238" s="223"/>
      <c r="C238" s="255"/>
      <c r="D238" s="247"/>
      <c r="E238" s="247"/>
      <c r="F238" s="247"/>
      <c r="G238" s="247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119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5">
      <c r="A239" s="236">
        <v>75</v>
      </c>
      <c r="B239" s="237" t="s">
        <v>320</v>
      </c>
      <c r="C239" s="249" t="s">
        <v>321</v>
      </c>
      <c r="D239" s="238" t="s">
        <v>240</v>
      </c>
      <c r="E239" s="239">
        <v>1</v>
      </c>
      <c r="F239" s="240"/>
      <c r="G239" s="241">
        <f>ROUND(E239*F239,2)</f>
        <v>0</v>
      </c>
      <c r="H239" s="240"/>
      <c r="I239" s="241">
        <f>ROUND(E239*H239,2)</f>
        <v>0</v>
      </c>
      <c r="J239" s="240"/>
      <c r="K239" s="241">
        <f>ROUND(E239*J239,2)</f>
        <v>0</v>
      </c>
      <c r="L239" s="241">
        <v>21</v>
      </c>
      <c r="M239" s="241">
        <f>G239*(1+L239/100)</f>
        <v>0</v>
      </c>
      <c r="N239" s="239">
        <v>2.4000000000000001E-4</v>
      </c>
      <c r="O239" s="239">
        <f>ROUND(E239*N239,2)</f>
        <v>0</v>
      </c>
      <c r="P239" s="239">
        <v>0</v>
      </c>
      <c r="Q239" s="239">
        <f>ROUND(E239*P239,2)</f>
        <v>0</v>
      </c>
      <c r="R239" s="241" t="s">
        <v>150</v>
      </c>
      <c r="S239" s="241" t="s">
        <v>113</v>
      </c>
      <c r="T239" s="242" t="s">
        <v>113</v>
      </c>
      <c r="U239" s="225">
        <v>0.124</v>
      </c>
      <c r="V239" s="225">
        <f>ROUND(E239*U239,2)</f>
        <v>0.12</v>
      </c>
      <c r="W239" s="225"/>
      <c r="X239" s="225" t="s">
        <v>126</v>
      </c>
      <c r="Y239" s="225" t="s">
        <v>115</v>
      </c>
      <c r="Z239" s="215"/>
      <c r="AA239" s="215"/>
      <c r="AB239" s="215"/>
      <c r="AC239" s="215"/>
      <c r="AD239" s="215"/>
      <c r="AE239" s="215"/>
      <c r="AF239" s="215"/>
      <c r="AG239" s="215" t="s">
        <v>127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2" x14ac:dyDescent="0.25">
      <c r="A240" s="222"/>
      <c r="B240" s="223"/>
      <c r="C240" s="250" t="s">
        <v>322</v>
      </c>
      <c r="D240" s="226"/>
      <c r="E240" s="227">
        <v>1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118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22"/>
      <c r="B241" s="223"/>
      <c r="C241" s="251"/>
      <c r="D241" s="243"/>
      <c r="E241" s="243"/>
      <c r="F241" s="243"/>
      <c r="G241" s="243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119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ht="20.399999999999999" outlineLevel="1" x14ac:dyDescent="0.25">
      <c r="A242" s="236">
        <v>76</v>
      </c>
      <c r="B242" s="237" t="s">
        <v>323</v>
      </c>
      <c r="C242" s="249" t="s">
        <v>324</v>
      </c>
      <c r="D242" s="238" t="s">
        <v>149</v>
      </c>
      <c r="E242" s="239">
        <v>7</v>
      </c>
      <c r="F242" s="240"/>
      <c r="G242" s="241">
        <f>ROUND(E242*F242,2)</f>
        <v>0</v>
      </c>
      <c r="H242" s="240"/>
      <c r="I242" s="241">
        <f>ROUND(E242*H242,2)</f>
        <v>0</v>
      </c>
      <c r="J242" s="240"/>
      <c r="K242" s="241">
        <f>ROUND(E242*J242,2)</f>
        <v>0</v>
      </c>
      <c r="L242" s="241">
        <v>21</v>
      </c>
      <c r="M242" s="241">
        <f>G242*(1+L242/100)</f>
        <v>0</v>
      </c>
      <c r="N242" s="239">
        <v>8.4999999999999995E-4</v>
      </c>
      <c r="O242" s="239">
        <f>ROUND(E242*N242,2)</f>
        <v>0.01</v>
      </c>
      <c r="P242" s="239">
        <v>0</v>
      </c>
      <c r="Q242" s="239">
        <f>ROUND(E242*P242,2)</f>
        <v>0</v>
      </c>
      <c r="R242" s="241" t="s">
        <v>150</v>
      </c>
      <c r="S242" s="241" t="s">
        <v>113</v>
      </c>
      <c r="T242" s="242" t="s">
        <v>113</v>
      </c>
      <c r="U242" s="225">
        <v>0.44500000000000001</v>
      </c>
      <c r="V242" s="225">
        <f>ROUND(E242*U242,2)</f>
        <v>3.12</v>
      </c>
      <c r="W242" s="225"/>
      <c r="X242" s="225" t="s">
        <v>126</v>
      </c>
      <c r="Y242" s="225" t="s">
        <v>115</v>
      </c>
      <c r="Z242" s="215"/>
      <c r="AA242" s="215"/>
      <c r="AB242" s="215"/>
      <c r="AC242" s="215"/>
      <c r="AD242" s="215"/>
      <c r="AE242" s="215"/>
      <c r="AF242" s="215"/>
      <c r="AG242" s="215" t="s">
        <v>127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5">
      <c r="A243" s="222"/>
      <c r="B243" s="223"/>
      <c r="C243" s="255"/>
      <c r="D243" s="247"/>
      <c r="E243" s="247"/>
      <c r="F243" s="247"/>
      <c r="G243" s="247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119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ht="20.399999999999999" outlineLevel="1" x14ac:dyDescent="0.25">
      <c r="A244" s="236">
        <v>77</v>
      </c>
      <c r="B244" s="237" t="s">
        <v>325</v>
      </c>
      <c r="C244" s="249" t="s">
        <v>326</v>
      </c>
      <c r="D244" s="238" t="s">
        <v>149</v>
      </c>
      <c r="E244" s="239">
        <v>5</v>
      </c>
      <c r="F244" s="240"/>
      <c r="G244" s="241">
        <f>ROUND(E244*F244,2)</f>
        <v>0</v>
      </c>
      <c r="H244" s="240"/>
      <c r="I244" s="241">
        <f>ROUND(E244*H244,2)</f>
        <v>0</v>
      </c>
      <c r="J244" s="240"/>
      <c r="K244" s="241">
        <f>ROUND(E244*J244,2)</f>
        <v>0</v>
      </c>
      <c r="L244" s="241">
        <v>21</v>
      </c>
      <c r="M244" s="241">
        <f>G244*(1+L244/100)</f>
        <v>0</v>
      </c>
      <c r="N244" s="239">
        <v>1.64E-3</v>
      </c>
      <c r="O244" s="239">
        <f>ROUND(E244*N244,2)</f>
        <v>0.01</v>
      </c>
      <c r="P244" s="239">
        <v>0</v>
      </c>
      <c r="Q244" s="239">
        <f>ROUND(E244*P244,2)</f>
        <v>0</v>
      </c>
      <c r="R244" s="241" t="s">
        <v>150</v>
      </c>
      <c r="S244" s="241" t="s">
        <v>113</v>
      </c>
      <c r="T244" s="242" t="s">
        <v>113</v>
      </c>
      <c r="U244" s="225">
        <v>0.44500000000000001</v>
      </c>
      <c r="V244" s="225">
        <f>ROUND(E244*U244,2)</f>
        <v>2.23</v>
      </c>
      <c r="W244" s="225"/>
      <c r="X244" s="225" t="s">
        <v>126</v>
      </c>
      <c r="Y244" s="225" t="s">
        <v>115</v>
      </c>
      <c r="Z244" s="215"/>
      <c r="AA244" s="215"/>
      <c r="AB244" s="215"/>
      <c r="AC244" s="215"/>
      <c r="AD244" s="215"/>
      <c r="AE244" s="215"/>
      <c r="AF244" s="215"/>
      <c r="AG244" s="215" t="s">
        <v>127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2" x14ac:dyDescent="0.25">
      <c r="A245" s="222"/>
      <c r="B245" s="223"/>
      <c r="C245" s="255"/>
      <c r="D245" s="247"/>
      <c r="E245" s="247"/>
      <c r="F245" s="247"/>
      <c r="G245" s="247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119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20.399999999999999" outlineLevel="1" x14ac:dyDescent="0.25">
      <c r="A246" s="236">
        <v>78</v>
      </c>
      <c r="B246" s="237" t="s">
        <v>327</v>
      </c>
      <c r="C246" s="249" t="s">
        <v>328</v>
      </c>
      <c r="D246" s="238" t="s">
        <v>149</v>
      </c>
      <c r="E246" s="239">
        <v>1</v>
      </c>
      <c r="F246" s="240"/>
      <c r="G246" s="241">
        <f>ROUND(E246*F246,2)</f>
        <v>0</v>
      </c>
      <c r="H246" s="240"/>
      <c r="I246" s="241">
        <f>ROUND(E246*H246,2)</f>
        <v>0</v>
      </c>
      <c r="J246" s="240"/>
      <c r="K246" s="241">
        <f>ROUND(E246*J246,2)</f>
        <v>0</v>
      </c>
      <c r="L246" s="241">
        <v>21</v>
      </c>
      <c r="M246" s="241">
        <f>G246*(1+L246/100)</f>
        <v>0</v>
      </c>
      <c r="N246" s="239">
        <v>1.0200000000000001E-3</v>
      </c>
      <c r="O246" s="239">
        <f>ROUND(E246*N246,2)</f>
        <v>0</v>
      </c>
      <c r="P246" s="239">
        <v>0</v>
      </c>
      <c r="Q246" s="239">
        <f>ROUND(E246*P246,2)</f>
        <v>0</v>
      </c>
      <c r="R246" s="241" t="s">
        <v>150</v>
      </c>
      <c r="S246" s="241" t="s">
        <v>113</v>
      </c>
      <c r="T246" s="242" t="s">
        <v>113</v>
      </c>
      <c r="U246" s="225">
        <v>0.47599999999999998</v>
      </c>
      <c r="V246" s="225">
        <f>ROUND(E246*U246,2)</f>
        <v>0.48</v>
      </c>
      <c r="W246" s="225"/>
      <c r="X246" s="225" t="s">
        <v>126</v>
      </c>
      <c r="Y246" s="225" t="s">
        <v>115</v>
      </c>
      <c r="Z246" s="215"/>
      <c r="AA246" s="215"/>
      <c r="AB246" s="215"/>
      <c r="AC246" s="215"/>
      <c r="AD246" s="215"/>
      <c r="AE246" s="215"/>
      <c r="AF246" s="215"/>
      <c r="AG246" s="215" t="s">
        <v>127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5">
      <c r="A247" s="222"/>
      <c r="B247" s="223"/>
      <c r="C247" s="250" t="s">
        <v>329</v>
      </c>
      <c r="D247" s="226"/>
      <c r="E247" s="227">
        <v>1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5"/>
      <c r="AA247" s="215"/>
      <c r="AB247" s="215"/>
      <c r="AC247" s="215"/>
      <c r="AD247" s="215"/>
      <c r="AE247" s="215"/>
      <c r="AF247" s="215"/>
      <c r="AG247" s="215" t="s">
        <v>118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5">
      <c r="A248" s="222"/>
      <c r="B248" s="223"/>
      <c r="C248" s="251"/>
      <c r="D248" s="243"/>
      <c r="E248" s="243"/>
      <c r="F248" s="243"/>
      <c r="G248" s="243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119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36">
        <v>79</v>
      </c>
      <c r="B249" s="237" t="s">
        <v>330</v>
      </c>
      <c r="C249" s="249" t="s">
        <v>331</v>
      </c>
      <c r="D249" s="238" t="s">
        <v>240</v>
      </c>
      <c r="E249" s="239">
        <v>10</v>
      </c>
      <c r="F249" s="240"/>
      <c r="G249" s="241">
        <f>ROUND(E249*F249,2)</f>
        <v>0</v>
      </c>
      <c r="H249" s="240"/>
      <c r="I249" s="241">
        <f>ROUND(E249*H249,2)</f>
        <v>0</v>
      </c>
      <c r="J249" s="240"/>
      <c r="K249" s="241">
        <f>ROUND(E249*J249,2)</f>
        <v>0</v>
      </c>
      <c r="L249" s="241">
        <v>21</v>
      </c>
      <c r="M249" s="241">
        <f>G249*(1+L249/100)</f>
        <v>0</v>
      </c>
      <c r="N249" s="239">
        <v>0</v>
      </c>
      <c r="O249" s="239">
        <f>ROUND(E249*N249,2)</f>
        <v>0</v>
      </c>
      <c r="P249" s="239">
        <v>1.56E-3</v>
      </c>
      <c r="Q249" s="239">
        <f>ROUND(E249*P249,2)</f>
        <v>0.02</v>
      </c>
      <c r="R249" s="241" t="s">
        <v>150</v>
      </c>
      <c r="S249" s="241" t="s">
        <v>113</v>
      </c>
      <c r="T249" s="242" t="s">
        <v>113</v>
      </c>
      <c r="U249" s="225">
        <v>0.217</v>
      </c>
      <c r="V249" s="225">
        <f>ROUND(E249*U249,2)</f>
        <v>2.17</v>
      </c>
      <c r="W249" s="225"/>
      <c r="X249" s="225" t="s">
        <v>126</v>
      </c>
      <c r="Y249" s="225" t="s">
        <v>115</v>
      </c>
      <c r="Z249" s="215"/>
      <c r="AA249" s="215"/>
      <c r="AB249" s="215"/>
      <c r="AC249" s="215"/>
      <c r="AD249" s="215"/>
      <c r="AE249" s="215"/>
      <c r="AF249" s="215"/>
      <c r="AG249" s="215" t="s">
        <v>127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5">
      <c r="A250" s="222"/>
      <c r="B250" s="223"/>
      <c r="C250" s="255"/>
      <c r="D250" s="247"/>
      <c r="E250" s="247"/>
      <c r="F250" s="247"/>
      <c r="G250" s="247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119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ht="30.6" outlineLevel="1" x14ac:dyDescent="0.25">
      <c r="A251" s="236">
        <v>80</v>
      </c>
      <c r="B251" s="237" t="s">
        <v>332</v>
      </c>
      <c r="C251" s="249" t="s">
        <v>333</v>
      </c>
      <c r="D251" s="238" t="s">
        <v>149</v>
      </c>
      <c r="E251" s="239">
        <v>1</v>
      </c>
      <c r="F251" s="240"/>
      <c r="G251" s="241">
        <f>ROUND(E251*F251,2)</f>
        <v>0</v>
      </c>
      <c r="H251" s="240"/>
      <c r="I251" s="241">
        <f>ROUND(E251*H251,2)</f>
        <v>0</v>
      </c>
      <c r="J251" s="240"/>
      <c r="K251" s="241">
        <f>ROUND(E251*J251,2)</f>
        <v>0</v>
      </c>
      <c r="L251" s="241">
        <v>21</v>
      </c>
      <c r="M251" s="241">
        <f>G251*(1+L251/100)</f>
        <v>0</v>
      </c>
      <c r="N251" s="239">
        <v>2.7999999999999998E-4</v>
      </c>
      <c r="O251" s="239">
        <f>ROUND(E251*N251,2)</f>
        <v>0</v>
      </c>
      <c r="P251" s="239">
        <v>0</v>
      </c>
      <c r="Q251" s="239">
        <f>ROUND(E251*P251,2)</f>
        <v>0</v>
      </c>
      <c r="R251" s="241" t="s">
        <v>150</v>
      </c>
      <c r="S251" s="241" t="s">
        <v>113</v>
      </c>
      <c r="T251" s="242" t="s">
        <v>113</v>
      </c>
      <c r="U251" s="225">
        <v>0.246</v>
      </c>
      <c r="V251" s="225">
        <f>ROUND(E251*U251,2)</f>
        <v>0.25</v>
      </c>
      <c r="W251" s="225"/>
      <c r="X251" s="225" t="s">
        <v>126</v>
      </c>
      <c r="Y251" s="225" t="s">
        <v>115</v>
      </c>
      <c r="Z251" s="215"/>
      <c r="AA251" s="215"/>
      <c r="AB251" s="215"/>
      <c r="AC251" s="215"/>
      <c r="AD251" s="215"/>
      <c r="AE251" s="215"/>
      <c r="AF251" s="215"/>
      <c r="AG251" s="215" t="s">
        <v>127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5">
      <c r="A252" s="222"/>
      <c r="B252" s="223"/>
      <c r="C252" s="250" t="s">
        <v>334</v>
      </c>
      <c r="D252" s="226"/>
      <c r="E252" s="227">
        <v>1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118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2" x14ac:dyDescent="0.25">
      <c r="A253" s="222"/>
      <c r="B253" s="223"/>
      <c r="C253" s="251"/>
      <c r="D253" s="243"/>
      <c r="E253" s="243"/>
      <c r="F253" s="243"/>
      <c r="G253" s="243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119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ht="30.6" outlineLevel="1" x14ac:dyDescent="0.25">
      <c r="A254" s="236">
        <v>81</v>
      </c>
      <c r="B254" s="237" t="s">
        <v>335</v>
      </c>
      <c r="C254" s="249" t="s">
        <v>336</v>
      </c>
      <c r="D254" s="238" t="s">
        <v>149</v>
      </c>
      <c r="E254" s="239">
        <v>1</v>
      </c>
      <c r="F254" s="240"/>
      <c r="G254" s="241">
        <f>ROUND(E254*F254,2)</f>
        <v>0</v>
      </c>
      <c r="H254" s="240"/>
      <c r="I254" s="241">
        <f>ROUND(E254*H254,2)</f>
        <v>0</v>
      </c>
      <c r="J254" s="240"/>
      <c r="K254" s="241">
        <f>ROUND(E254*J254,2)</f>
        <v>0</v>
      </c>
      <c r="L254" s="241">
        <v>21</v>
      </c>
      <c r="M254" s="241">
        <f>G254*(1+L254/100)</f>
        <v>0</v>
      </c>
      <c r="N254" s="239">
        <v>7.2999999999999996E-4</v>
      </c>
      <c r="O254" s="239">
        <f>ROUND(E254*N254,2)</f>
        <v>0</v>
      </c>
      <c r="P254" s="239">
        <v>0</v>
      </c>
      <c r="Q254" s="239">
        <f>ROUND(E254*P254,2)</f>
        <v>0</v>
      </c>
      <c r="R254" s="241" t="s">
        <v>150</v>
      </c>
      <c r="S254" s="241" t="s">
        <v>113</v>
      </c>
      <c r="T254" s="242" t="s">
        <v>113</v>
      </c>
      <c r="U254" s="225">
        <v>0.246</v>
      </c>
      <c r="V254" s="225">
        <f>ROUND(E254*U254,2)</f>
        <v>0.25</v>
      </c>
      <c r="W254" s="225"/>
      <c r="X254" s="225" t="s">
        <v>126</v>
      </c>
      <c r="Y254" s="225" t="s">
        <v>115</v>
      </c>
      <c r="Z254" s="215"/>
      <c r="AA254" s="215"/>
      <c r="AB254" s="215"/>
      <c r="AC254" s="215"/>
      <c r="AD254" s="215"/>
      <c r="AE254" s="215"/>
      <c r="AF254" s="215"/>
      <c r="AG254" s="215" t="s">
        <v>127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5">
      <c r="A255" s="222"/>
      <c r="B255" s="223"/>
      <c r="C255" s="255"/>
      <c r="D255" s="247"/>
      <c r="E255" s="247"/>
      <c r="F255" s="247"/>
      <c r="G255" s="247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119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ht="20.399999999999999" outlineLevel="1" x14ac:dyDescent="0.25">
      <c r="A256" s="236">
        <v>82</v>
      </c>
      <c r="B256" s="237" t="s">
        <v>337</v>
      </c>
      <c r="C256" s="249" t="s">
        <v>338</v>
      </c>
      <c r="D256" s="238" t="s">
        <v>149</v>
      </c>
      <c r="E256" s="239">
        <v>1</v>
      </c>
      <c r="F256" s="240"/>
      <c r="G256" s="241">
        <f>ROUND(E256*F256,2)</f>
        <v>0</v>
      </c>
      <c r="H256" s="240"/>
      <c r="I256" s="241">
        <f>ROUND(E256*H256,2)</f>
        <v>0</v>
      </c>
      <c r="J256" s="240"/>
      <c r="K256" s="241">
        <f>ROUND(E256*J256,2)</f>
        <v>0</v>
      </c>
      <c r="L256" s="241">
        <v>21</v>
      </c>
      <c r="M256" s="241">
        <f>G256*(1+L256/100)</f>
        <v>0</v>
      </c>
      <c r="N256" s="239">
        <v>2.5999999999999998E-4</v>
      </c>
      <c r="O256" s="239">
        <f>ROUND(E256*N256,2)</f>
        <v>0</v>
      </c>
      <c r="P256" s="239">
        <v>0</v>
      </c>
      <c r="Q256" s="239">
        <f>ROUND(E256*P256,2)</f>
        <v>0</v>
      </c>
      <c r="R256" s="241" t="s">
        <v>150</v>
      </c>
      <c r="S256" s="241" t="s">
        <v>113</v>
      </c>
      <c r="T256" s="242" t="s">
        <v>113</v>
      </c>
      <c r="U256" s="225">
        <v>0.25</v>
      </c>
      <c r="V256" s="225">
        <f>ROUND(E256*U256,2)</f>
        <v>0.25</v>
      </c>
      <c r="W256" s="225"/>
      <c r="X256" s="225" t="s">
        <v>126</v>
      </c>
      <c r="Y256" s="225" t="s">
        <v>115</v>
      </c>
      <c r="Z256" s="215"/>
      <c r="AA256" s="215"/>
      <c r="AB256" s="215"/>
      <c r="AC256" s="215"/>
      <c r="AD256" s="215"/>
      <c r="AE256" s="215"/>
      <c r="AF256" s="215"/>
      <c r="AG256" s="215" t="s">
        <v>127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2" x14ac:dyDescent="0.25">
      <c r="A257" s="222"/>
      <c r="B257" s="223"/>
      <c r="C257" s="255"/>
      <c r="D257" s="247"/>
      <c r="E257" s="247"/>
      <c r="F257" s="247"/>
      <c r="G257" s="247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5"/>
      <c r="AA257" s="215"/>
      <c r="AB257" s="215"/>
      <c r="AC257" s="215"/>
      <c r="AD257" s="215"/>
      <c r="AE257" s="215"/>
      <c r="AF257" s="215"/>
      <c r="AG257" s="215" t="s">
        <v>119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ht="20.399999999999999" outlineLevel="1" x14ac:dyDescent="0.25">
      <c r="A258" s="236">
        <v>83</v>
      </c>
      <c r="B258" s="237" t="s">
        <v>339</v>
      </c>
      <c r="C258" s="249" t="s">
        <v>340</v>
      </c>
      <c r="D258" s="238" t="s">
        <v>149</v>
      </c>
      <c r="E258" s="239">
        <v>4</v>
      </c>
      <c r="F258" s="240"/>
      <c r="G258" s="241">
        <f>ROUND(E258*F258,2)</f>
        <v>0</v>
      </c>
      <c r="H258" s="240"/>
      <c r="I258" s="241">
        <f>ROUND(E258*H258,2)</f>
        <v>0</v>
      </c>
      <c r="J258" s="240"/>
      <c r="K258" s="241">
        <f>ROUND(E258*J258,2)</f>
        <v>0</v>
      </c>
      <c r="L258" s="241">
        <v>21</v>
      </c>
      <c r="M258" s="241">
        <f>G258*(1+L258/100)</f>
        <v>0</v>
      </c>
      <c r="N258" s="239">
        <v>2.2000000000000001E-4</v>
      </c>
      <c r="O258" s="239">
        <f>ROUND(E258*N258,2)</f>
        <v>0</v>
      </c>
      <c r="P258" s="239">
        <v>0</v>
      </c>
      <c r="Q258" s="239">
        <f>ROUND(E258*P258,2)</f>
        <v>0</v>
      </c>
      <c r="R258" s="241" t="s">
        <v>150</v>
      </c>
      <c r="S258" s="241" t="s">
        <v>113</v>
      </c>
      <c r="T258" s="242" t="s">
        <v>113</v>
      </c>
      <c r="U258" s="225">
        <v>0.246</v>
      </c>
      <c r="V258" s="225">
        <f>ROUND(E258*U258,2)</f>
        <v>0.98</v>
      </c>
      <c r="W258" s="225"/>
      <c r="X258" s="225" t="s">
        <v>126</v>
      </c>
      <c r="Y258" s="225" t="s">
        <v>115</v>
      </c>
      <c r="Z258" s="215"/>
      <c r="AA258" s="215"/>
      <c r="AB258" s="215"/>
      <c r="AC258" s="215"/>
      <c r="AD258" s="215"/>
      <c r="AE258" s="215"/>
      <c r="AF258" s="215"/>
      <c r="AG258" s="215" t="s">
        <v>127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2" x14ac:dyDescent="0.25">
      <c r="A259" s="222"/>
      <c r="B259" s="223"/>
      <c r="C259" s="255"/>
      <c r="D259" s="247"/>
      <c r="E259" s="247"/>
      <c r="F259" s="247"/>
      <c r="G259" s="247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5"/>
      <c r="AA259" s="215"/>
      <c r="AB259" s="215"/>
      <c r="AC259" s="215"/>
      <c r="AD259" s="215"/>
      <c r="AE259" s="215"/>
      <c r="AF259" s="215"/>
      <c r="AG259" s="215" t="s">
        <v>119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5">
      <c r="A260" s="236">
        <v>84</v>
      </c>
      <c r="B260" s="237" t="s">
        <v>341</v>
      </c>
      <c r="C260" s="249" t="s">
        <v>342</v>
      </c>
      <c r="D260" s="238" t="s">
        <v>149</v>
      </c>
      <c r="E260" s="239">
        <v>9</v>
      </c>
      <c r="F260" s="240"/>
      <c r="G260" s="241">
        <f>ROUND(E260*F260,2)</f>
        <v>0</v>
      </c>
      <c r="H260" s="240"/>
      <c r="I260" s="241">
        <f>ROUND(E260*H260,2)</f>
        <v>0</v>
      </c>
      <c r="J260" s="240"/>
      <c r="K260" s="241">
        <f>ROUND(E260*J260,2)</f>
        <v>0</v>
      </c>
      <c r="L260" s="241">
        <v>21</v>
      </c>
      <c r="M260" s="241">
        <f>G260*(1+L260/100)</f>
        <v>0</v>
      </c>
      <c r="N260" s="239">
        <v>0</v>
      </c>
      <c r="O260" s="239">
        <f>ROUND(E260*N260,2)</f>
        <v>0</v>
      </c>
      <c r="P260" s="239">
        <v>8.4999999999999995E-4</v>
      </c>
      <c r="Q260" s="239">
        <f>ROUND(E260*P260,2)</f>
        <v>0.01</v>
      </c>
      <c r="R260" s="241" t="s">
        <v>150</v>
      </c>
      <c r="S260" s="241" t="s">
        <v>113</v>
      </c>
      <c r="T260" s="242" t="s">
        <v>113</v>
      </c>
      <c r="U260" s="225">
        <v>3.7999999999999999E-2</v>
      </c>
      <c r="V260" s="225">
        <f>ROUND(E260*U260,2)</f>
        <v>0.34</v>
      </c>
      <c r="W260" s="225"/>
      <c r="X260" s="225" t="s">
        <v>126</v>
      </c>
      <c r="Y260" s="225" t="s">
        <v>115</v>
      </c>
      <c r="Z260" s="215"/>
      <c r="AA260" s="215"/>
      <c r="AB260" s="215"/>
      <c r="AC260" s="215"/>
      <c r="AD260" s="215"/>
      <c r="AE260" s="215"/>
      <c r="AF260" s="215"/>
      <c r="AG260" s="215" t="s">
        <v>127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2" x14ac:dyDescent="0.25">
      <c r="A261" s="222"/>
      <c r="B261" s="223"/>
      <c r="C261" s="255"/>
      <c r="D261" s="247"/>
      <c r="E261" s="247"/>
      <c r="F261" s="247"/>
      <c r="G261" s="247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119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5">
      <c r="A262" s="236">
        <v>85</v>
      </c>
      <c r="B262" s="237" t="s">
        <v>343</v>
      </c>
      <c r="C262" s="249" t="s">
        <v>344</v>
      </c>
      <c r="D262" s="238" t="s">
        <v>276</v>
      </c>
      <c r="E262" s="239">
        <v>1</v>
      </c>
      <c r="F262" s="240"/>
      <c r="G262" s="241">
        <f>ROUND(E262*F262,2)</f>
        <v>0</v>
      </c>
      <c r="H262" s="240"/>
      <c r="I262" s="241">
        <f>ROUND(E262*H262,2)</f>
        <v>0</v>
      </c>
      <c r="J262" s="240"/>
      <c r="K262" s="241">
        <f>ROUND(E262*J262,2)</f>
        <v>0</v>
      </c>
      <c r="L262" s="241">
        <v>21</v>
      </c>
      <c r="M262" s="241">
        <f>G262*(1+L262/100)</f>
        <v>0</v>
      </c>
      <c r="N262" s="239">
        <v>0</v>
      </c>
      <c r="O262" s="239">
        <f>ROUND(E262*N262,2)</f>
        <v>0</v>
      </c>
      <c r="P262" s="239">
        <v>0</v>
      </c>
      <c r="Q262" s="239">
        <f>ROUND(E262*P262,2)</f>
        <v>0</v>
      </c>
      <c r="R262" s="241"/>
      <c r="S262" s="241" t="s">
        <v>277</v>
      </c>
      <c r="T262" s="242" t="s">
        <v>278</v>
      </c>
      <c r="U262" s="225">
        <v>0</v>
      </c>
      <c r="V262" s="225">
        <f>ROUND(E262*U262,2)</f>
        <v>0</v>
      </c>
      <c r="W262" s="225"/>
      <c r="X262" s="225" t="s">
        <v>126</v>
      </c>
      <c r="Y262" s="225" t="s">
        <v>115</v>
      </c>
      <c r="Z262" s="215"/>
      <c r="AA262" s="215"/>
      <c r="AB262" s="215"/>
      <c r="AC262" s="215"/>
      <c r="AD262" s="215"/>
      <c r="AE262" s="215"/>
      <c r="AF262" s="215"/>
      <c r="AG262" s="215" t="s">
        <v>127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5">
      <c r="A263" s="222"/>
      <c r="B263" s="223"/>
      <c r="C263" s="255"/>
      <c r="D263" s="247"/>
      <c r="E263" s="247"/>
      <c r="F263" s="247"/>
      <c r="G263" s="247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5"/>
      <c r="AA263" s="215"/>
      <c r="AB263" s="215"/>
      <c r="AC263" s="215"/>
      <c r="AD263" s="215"/>
      <c r="AE263" s="215"/>
      <c r="AF263" s="215"/>
      <c r="AG263" s="215" t="s">
        <v>119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5">
      <c r="A264" s="236">
        <v>86</v>
      </c>
      <c r="B264" s="237" t="s">
        <v>345</v>
      </c>
      <c r="C264" s="249" t="s">
        <v>346</v>
      </c>
      <c r="D264" s="238" t="s">
        <v>276</v>
      </c>
      <c r="E264" s="239">
        <v>1</v>
      </c>
      <c r="F264" s="240"/>
      <c r="G264" s="241">
        <f>ROUND(E264*F264,2)</f>
        <v>0</v>
      </c>
      <c r="H264" s="240"/>
      <c r="I264" s="241">
        <f>ROUND(E264*H264,2)</f>
        <v>0</v>
      </c>
      <c r="J264" s="240"/>
      <c r="K264" s="241">
        <f>ROUND(E264*J264,2)</f>
        <v>0</v>
      </c>
      <c r="L264" s="241">
        <v>21</v>
      </c>
      <c r="M264" s="241">
        <f>G264*(1+L264/100)</f>
        <v>0</v>
      </c>
      <c r="N264" s="239">
        <v>0</v>
      </c>
      <c r="O264" s="239">
        <f>ROUND(E264*N264,2)</f>
        <v>0</v>
      </c>
      <c r="P264" s="239">
        <v>0</v>
      </c>
      <c r="Q264" s="239">
        <f>ROUND(E264*P264,2)</f>
        <v>0</v>
      </c>
      <c r="R264" s="241"/>
      <c r="S264" s="241" t="s">
        <v>277</v>
      </c>
      <c r="T264" s="242" t="s">
        <v>278</v>
      </c>
      <c r="U264" s="225">
        <v>0</v>
      </c>
      <c r="V264" s="225">
        <f>ROUND(E264*U264,2)</f>
        <v>0</v>
      </c>
      <c r="W264" s="225"/>
      <c r="X264" s="225" t="s">
        <v>126</v>
      </c>
      <c r="Y264" s="225" t="s">
        <v>115</v>
      </c>
      <c r="Z264" s="215"/>
      <c r="AA264" s="215"/>
      <c r="AB264" s="215"/>
      <c r="AC264" s="215"/>
      <c r="AD264" s="215"/>
      <c r="AE264" s="215"/>
      <c r="AF264" s="215"/>
      <c r="AG264" s="215" t="s">
        <v>127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2" x14ac:dyDescent="0.25">
      <c r="A265" s="222"/>
      <c r="B265" s="223"/>
      <c r="C265" s="255"/>
      <c r="D265" s="247"/>
      <c r="E265" s="247"/>
      <c r="F265" s="247"/>
      <c r="G265" s="247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119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5">
      <c r="A266" s="236">
        <v>87</v>
      </c>
      <c r="B266" s="237" t="s">
        <v>347</v>
      </c>
      <c r="C266" s="249" t="s">
        <v>348</v>
      </c>
      <c r="D266" s="238" t="s">
        <v>276</v>
      </c>
      <c r="E266" s="239">
        <v>4</v>
      </c>
      <c r="F266" s="240"/>
      <c r="G266" s="241">
        <f>ROUND(E266*F266,2)</f>
        <v>0</v>
      </c>
      <c r="H266" s="240"/>
      <c r="I266" s="241">
        <f>ROUND(E266*H266,2)</f>
        <v>0</v>
      </c>
      <c r="J266" s="240"/>
      <c r="K266" s="241">
        <f>ROUND(E266*J266,2)</f>
        <v>0</v>
      </c>
      <c r="L266" s="241">
        <v>21</v>
      </c>
      <c r="M266" s="241">
        <f>G266*(1+L266/100)</f>
        <v>0</v>
      </c>
      <c r="N266" s="239">
        <v>0</v>
      </c>
      <c r="O266" s="239">
        <f>ROUND(E266*N266,2)</f>
        <v>0</v>
      </c>
      <c r="P266" s="239">
        <v>0</v>
      </c>
      <c r="Q266" s="239">
        <f>ROUND(E266*P266,2)</f>
        <v>0</v>
      </c>
      <c r="R266" s="241"/>
      <c r="S266" s="241" t="s">
        <v>277</v>
      </c>
      <c r="T266" s="242" t="s">
        <v>278</v>
      </c>
      <c r="U266" s="225">
        <v>0</v>
      </c>
      <c r="V266" s="225">
        <f>ROUND(E266*U266,2)</f>
        <v>0</v>
      </c>
      <c r="W266" s="225"/>
      <c r="X266" s="225" t="s">
        <v>126</v>
      </c>
      <c r="Y266" s="225" t="s">
        <v>115</v>
      </c>
      <c r="Z266" s="215"/>
      <c r="AA266" s="215"/>
      <c r="AB266" s="215"/>
      <c r="AC266" s="215"/>
      <c r="AD266" s="215"/>
      <c r="AE266" s="215"/>
      <c r="AF266" s="215"/>
      <c r="AG266" s="215" t="s">
        <v>127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5">
      <c r="A267" s="222"/>
      <c r="B267" s="223"/>
      <c r="C267" s="255"/>
      <c r="D267" s="247"/>
      <c r="E267" s="247"/>
      <c r="F267" s="247"/>
      <c r="G267" s="247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5"/>
      <c r="AA267" s="215"/>
      <c r="AB267" s="215"/>
      <c r="AC267" s="215"/>
      <c r="AD267" s="215"/>
      <c r="AE267" s="215"/>
      <c r="AF267" s="215"/>
      <c r="AG267" s="215" t="s">
        <v>119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5">
      <c r="A268" s="236">
        <v>88</v>
      </c>
      <c r="B268" s="237" t="s">
        <v>349</v>
      </c>
      <c r="C268" s="249" t="s">
        <v>350</v>
      </c>
      <c r="D268" s="238" t="s">
        <v>143</v>
      </c>
      <c r="E268" s="239">
        <v>0.31712000000000001</v>
      </c>
      <c r="F268" s="240"/>
      <c r="G268" s="241">
        <f>ROUND(E268*F268,2)</f>
        <v>0</v>
      </c>
      <c r="H268" s="240"/>
      <c r="I268" s="241">
        <f>ROUND(E268*H268,2)</f>
        <v>0</v>
      </c>
      <c r="J268" s="240"/>
      <c r="K268" s="241">
        <f>ROUND(E268*J268,2)</f>
        <v>0</v>
      </c>
      <c r="L268" s="241">
        <v>21</v>
      </c>
      <c r="M268" s="241">
        <f>G268*(1+L268/100)</f>
        <v>0</v>
      </c>
      <c r="N268" s="239">
        <v>0</v>
      </c>
      <c r="O268" s="239">
        <f>ROUND(E268*N268,2)</f>
        <v>0</v>
      </c>
      <c r="P268" s="239">
        <v>0</v>
      </c>
      <c r="Q268" s="239">
        <f>ROUND(E268*P268,2)</f>
        <v>0</v>
      </c>
      <c r="R268" s="241" t="s">
        <v>150</v>
      </c>
      <c r="S268" s="241" t="s">
        <v>113</v>
      </c>
      <c r="T268" s="242" t="s">
        <v>113</v>
      </c>
      <c r="U268" s="225">
        <v>1.5169999999999999</v>
      </c>
      <c r="V268" s="225">
        <f>ROUND(E268*U268,2)</f>
        <v>0.48</v>
      </c>
      <c r="W268" s="225"/>
      <c r="X268" s="225" t="s">
        <v>144</v>
      </c>
      <c r="Y268" s="225" t="s">
        <v>115</v>
      </c>
      <c r="Z268" s="215"/>
      <c r="AA268" s="215"/>
      <c r="AB268" s="215"/>
      <c r="AC268" s="215"/>
      <c r="AD268" s="215"/>
      <c r="AE268" s="215"/>
      <c r="AF268" s="215"/>
      <c r="AG268" s="215" t="s">
        <v>145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5">
      <c r="A269" s="222"/>
      <c r="B269" s="223"/>
      <c r="C269" s="252" t="s">
        <v>287</v>
      </c>
      <c r="D269" s="244"/>
      <c r="E269" s="244"/>
      <c r="F269" s="244"/>
      <c r="G269" s="244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129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2" x14ac:dyDescent="0.25">
      <c r="A270" s="222"/>
      <c r="B270" s="223"/>
      <c r="C270" s="251"/>
      <c r="D270" s="243"/>
      <c r="E270" s="243"/>
      <c r="F270" s="243"/>
      <c r="G270" s="243"/>
      <c r="H270" s="225"/>
      <c r="I270" s="225"/>
      <c r="J270" s="225"/>
      <c r="K270" s="225"/>
      <c r="L270" s="225"/>
      <c r="M270" s="225"/>
      <c r="N270" s="224"/>
      <c r="O270" s="224"/>
      <c r="P270" s="224"/>
      <c r="Q270" s="224"/>
      <c r="R270" s="225"/>
      <c r="S270" s="225"/>
      <c r="T270" s="225"/>
      <c r="U270" s="225"/>
      <c r="V270" s="225"/>
      <c r="W270" s="225"/>
      <c r="X270" s="225"/>
      <c r="Y270" s="225"/>
      <c r="Z270" s="215"/>
      <c r="AA270" s="215"/>
      <c r="AB270" s="215"/>
      <c r="AC270" s="215"/>
      <c r="AD270" s="215"/>
      <c r="AE270" s="215"/>
      <c r="AF270" s="215"/>
      <c r="AG270" s="215" t="s">
        <v>119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x14ac:dyDescent="0.25">
      <c r="A271" s="229" t="s">
        <v>107</v>
      </c>
      <c r="B271" s="230" t="s">
        <v>75</v>
      </c>
      <c r="C271" s="248" t="s">
        <v>76</v>
      </c>
      <c r="D271" s="231"/>
      <c r="E271" s="232"/>
      <c r="F271" s="233"/>
      <c r="G271" s="233">
        <f>SUMIF(AG272:AG282,"&lt;&gt;NOR",G272:G282)</f>
        <v>0</v>
      </c>
      <c r="H271" s="233"/>
      <c r="I271" s="233">
        <f>SUM(I272:I282)</f>
        <v>0</v>
      </c>
      <c r="J271" s="233"/>
      <c r="K271" s="233">
        <f>SUM(K272:K282)</f>
        <v>0</v>
      </c>
      <c r="L271" s="233"/>
      <c r="M271" s="233">
        <f>SUM(M272:M282)</f>
        <v>0</v>
      </c>
      <c r="N271" s="232"/>
      <c r="O271" s="232">
        <f>SUM(O272:O282)</f>
        <v>0</v>
      </c>
      <c r="P271" s="232"/>
      <c r="Q271" s="232">
        <f>SUM(Q272:Q282)</f>
        <v>0</v>
      </c>
      <c r="R271" s="233"/>
      <c r="S271" s="233"/>
      <c r="T271" s="234"/>
      <c r="U271" s="228"/>
      <c r="V271" s="228">
        <f>SUM(V272:V282)</f>
        <v>4.01</v>
      </c>
      <c r="W271" s="228"/>
      <c r="X271" s="228"/>
      <c r="Y271" s="228"/>
      <c r="AG271" t="s">
        <v>108</v>
      </c>
    </row>
    <row r="272" spans="1:60" outlineLevel="1" x14ac:dyDescent="0.25">
      <c r="A272" s="236">
        <v>89</v>
      </c>
      <c r="B272" s="237" t="s">
        <v>351</v>
      </c>
      <c r="C272" s="249" t="s">
        <v>352</v>
      </c>
      <c r="D272" s="238" t="s">
        <v>143</v>
      </c>
      <c r="E272" s="239">
        <v>2.4445000000000001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21</v>
      </c>
      <c r="M272" s="241">
        <f>G272*(1+L272/100)</f>
        <v>0</v>
      </c>
      <c r="N272" s="239">
        <v>0</v>
      </c>
      <c r="O272" s="239">
        <f>ROUND(E272*N272,2)</f>
        <v>0</v>
      </c>
      <c r="P272" s="239">
        <v>0</v>
      </c>
      <c r="Q272" s="239">
        <f>ROUND(E272*P272,2)</f>
        <v>0</v>
      </c>
      <c r="R272" s="241" t="s">
        <v>138</v>
      </c>
      <c r="S272" s="241" t="s">
        <v>113</v>
      </c>
      <c r="T272" s="242" t="s">
        <v>113</v>
      </c>
      <c r="U272" s="225">
        <v>0.49</v>
      </c>
      <c r="V272" s="225">
        <f>ROUND(E272*U272,2)</f>
        <v>1.2</v>
      </c>
      <c r="W272" s="225"/>
      <c r="X272" s="225" t="s">
        <v>353</v>
      </c>
      <c r="Y272" s="225" t="s">
        <v>115</v>
      </c>
      <c r="Z272" s="215"/>
      <c r="AA272" s="215"/>
      <c r="AB272" s="215"/>
      <c r="AC272" s="215"/>
      <c r="AD272" s="215"/>
      <c r="AE272" s="215"/>
      <c r="AF272" s="215"/>
      <c r="AG272" s="215" t="s">
        <v>354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2" x14ac:dyDescent="0.25">
      <c r="A273" s="222"/>
      <c r="B273" s="223"/>
      <c r="C273" s="253" t="s">
        <v>355</v>
      </c>
      <c r="D273" s="245"/>
      <c r="E273" s="245"/>
      <c r="F273" s="245"/>
      <c r="G273" s="24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5"/>
      <c r="AA273" s="215"/>
      <c r="AB273" s="215"/>
      <c r="AC273" s="215"/>
      <c r="AD273" s="215"/>
      <c r="AE273" s="215"/>
      <c r="AF273" s="215"/>
      <c r="AG273" s="215" t="s">
        <v>140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2" x14ac:dyDescent="0.25">
      <c r="A274" s="222"/>
      <c r="B274" s="223"/>
      <c r="C274" s="251"/>
      <c r="D274" s="243"/>
      <c r="E274" s="243"/>
      <c r="F274" s="243"/>
      <c r="G274" s="243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5"/>
      <c r="AA274" s="215"/>
      <c r="AB274" s="215"/>
      <c r="AC274" s="215"/>
      <c r="AD274" s="215"/>
      <c r="AE274" s="215"/>
      <c r="AF274" s="215"/>
      <c r="AG274" s="215" t="s">
        <v>119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5">
      <c r="A275" s="236">
        <v>90</v>
      </c>
      <c r="B275" s="237" t="s">
        <v>356</v>
      </c>
      <c r="C275" s="249" t="s">
        <v>357</v>
      </c>
      <c r="D275" s="238" t="s">
        <v>143</v>
      </c>
      <c r="E275" s="239">
        <v>22.000499999999999</v>
      </c>
      <c r="F275" s="240"/>
      <c r="G275" s="241">
        <f>ROUND(E275*F275,2)</f>
        <v>0</v>
      </c>
      <c r="H275" s="240"/>
      <c r="I275" s="241">
        <f>ROUND(E275*H275,2)</f>
        <v>0</v>
      </c>
      <c r="J275" s="240"/>
      <c r="K275" s="241">
        <f>ROUND(E275*J275,2)</f>
        <v>0</v>
      </c>
      <c r="L275" s="241">
        <v>21</v>
      </c>
      <c r="M275" s="241">
        <f>G275*(1+L275/100)</f>
        <v>0</v>
      </c>
      <c r="N275" s="239">
        <v>0</v>
      </c>
      <c r="O275" s="239">
        <f>ROUND(E275*N275,2)</f>
        <v>0</v>
      </c>
      <c r="P275" s="239">
        <v>0</v>
      </c>
      <c r="Q275" s="239">
        <f>ROUND(E275*P275,2)</f>
        <v>0</v>
      </c>
      <c r="R275" s="241" t="s">
        <v>138</v>
      </c>
      <c r="S275" s="241" t="s">
        <v>113</v>
      </c>
      <c r="T275" s="242" t="s">
        <v>113</v>
      </c>
      <c r="U275" s="225">
        <v>0</v>
      </c>
      <c r="V275" s="225">
        <f>ROUND(E275*U275,2)</f>
        <v>0</v>
      </c>
      <c r="W275" s="225"/>
      <c r="X275" s="225" t="s">
        <v>353</v>
      </c>
      <c r="Y275" s="225" t="s">
        <v>115</v>
      </c>
      <c r="Z275" s="215"/>
      <c r="AA275" s="215"/>
      <c r="AB275" s="215"/>
      <c r="AC275" s="215"/>
      <c r="AD275" s="215"/>
      <c r="AE275" s="215"/>
      <c r="AF275" s="215"/>
      <c r="AG275" s="215" t="s">
        <v>354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2" x14ac:dyDescent="0.25">
      <c r="A276" s="222"/>
      <c r="B276" s="223"/>
      <c r="C276" s="255"/>
      <c r="D276" s="247"/>
      <c r="E276" s="247"/>
      <c r="F276" s="247"/>
      <c r="G276" s="247"/>
      <c r="H276" s="225"/>
      <c r="I276" s="225"/>
      <c r="J276" s="225"/>
      <c r="K276" s="225"/>
      <c r="L276" s="225"/>
      <c r="M276" s="225"/>
      <c r="N276" s="224"/>
      <c r="O276" s="224"/>
      <c r="P276" s="224"/>
      <c r="Q276" s="224"/>
      <c r="R276" s="225"/>
      <c r="S276" s="225"/>
      <c r="T276" s="225"/>
      <c r="U276" s="225"/>
      <c r="V276" s="225"/>
      <c r="W276" s="225"/>
      <c r="X276" s="225"/>
      <c r="Y276" s="225"/>
      <c r="Z276" s="215"/>
      <c r="AA276" s="215"/>
      <c r="AB276" s="215"/>
      <c r="AC276" s="215"/>
      <c r="AD276" s="215"/>
      <c r="AE276" s="215"/>
      <c r="AF276" s="215"/>
      <c r="AG276" s="215" t="s">
        <v>119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5">
      <c r="A277" s="236">
        <v>91</v>
      </c>
      <c r="B277" s="237" t="s">
        <v>358</v>
      </c>
      <c r="C277" s="249" t="s">
        <v>359</v>
      </c>
      <c r="D277" s="238" t="s">
        <v>143</v>
      </c>
      <c r="E277" s="239">
        <v>2.4445000000000001</v>
      </c>
      <c r="F277" s="240"/>
      <c r="G277" s="241">
        <f>ROUND(E277*F277,2)</f>
        <v>0</v>
      </c>
      <c r="H277" s="240"/>
      <c r="I277" s="241">
        <f>ROUND(E277*H277,2)</f>
        <v>0</v>
      </c>
      <c r="J277" s="240"/>
      <c r="K277" s="241">
        <f>ROUND(E277*J277,2)</f>
        <v>0</v>
      </c>
      <c r="L277" s="241">
        <v>21</v>
      </c>
      <c r="M277" s="241">
        <f>G277*(1+L277/100)</f>
        <v>0</v>
      </c>
      <c r="N277" s="239">
        <v>0</v>
      </c>
      <c r="O277" s="239">
        <f>ROUND(E277*N277,2)</f>
        <v>0</v>
      </c>
      <c r="P277" s="239">
        <v>0</v>
      </c>
      <c r="Q277" s="239">
        <f>ROUND(E277*P277,2)</f>
        <v>0</v>
      </c>
      <c r="R277" s="241" t="s">
        <v>138</v>
      </c>
      <c r="S277" s="241" t="s">
        <v>113</v>
      </c>
      <c r="T277" s="242" t="s">
        <v>113</v>
      </c>
      <c r="U277" s="225">
        <v>0.94199999999999995</v>
      </c>
      <c r="V277" s="225">
        <f>ROUND(E277*U277,2)</f>
        <v>2.2999999999999998</v>
      </c>
      <c r="W277" s="225"/>
      <c r="X277" s="225" t="s">
        <v>353</v>
      </c>
      <c r="Y277" s="225" t="s">
        <v>115</v>
      </c>
      <c r="Z277" s="215"/>
      <c r="AA277" s="215"/>
      <c r="AB277" s="215"/>
      <c r="AC277" s="215"/>
      <c r="AD277" s="215"/>
      <c r="AE277" s="215"/>
      <c r="AF277" s="215"/>
      <c r="AG277" s="215" t="s">
        <v>354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5">
      <c r="A278" s="222"/>
      <c r="B278" s="223"/>
      <c r="C278" s="255"/>
      <c r="D278" s="247"/>
      <c r="E278" s="247"/>
      <c r="F278" s="247"/>
      <c r="G278" s="247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5"/>
      <c r="AA278" s="215"/>
      <c r="AB278" s="215"/>
      <c r="AC278" s="215"/>
      <c r="AD278" s="215"/>
      <c r="AE278" s="215"/>
      <c r="AF278" s="215"/>
      <c r="AG278" s="215" t="s">
        <v>119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5">
      <c r="A279" s="236">
        <v>92</v>
      </c>
      <c r="B279" s="237" t="s">
        <v>360</v>
      </c>
      <c r="C279" s="249" t="s">
        <v>361</v>
      </c>
      <c r="D279" s="238" t="s">
        <v>143</v>
      </c>
      <c r="E279" s="239">
        <v>4.8890000000000002</v>
      </c>
      <c r="F279" s="240"/>
      <c r="G279" s="241">
        <f>ROUND(E279*F279,2)</f>
        <v>0</v>
      </c>
      <c r="H279" s="240"/>
      <c r="I279" s="241">
        <f>ROUND(E279*H279,2)</f>
        <v>0</v>
      </c>
      <c r="J279" s="240"/>
      <c r="K279" s="241">
        <f>ROUND(E279*J279,2)</f>
        <v>0</v>
      </c>
      <c r="L279" s="241">
        <v>21</v>
      </c>
      <c r="M279" s="241">
        <f>G279*(1+L279/100)</f>
        <v>0</v>
      </c>
      <c r="N279" s="239">
        <v>0</v>
      </c>
      <c r="O279" s="239">
        <f>ROUND(E279*N279,2)</f>
        <v>0</v>
      </c>
      <c r="P279" s="239">
        <v>0</v>
      </c>
      <c r="Q279" s="239">
        <f>ROUND(E279*P279,2)</f>
        <v>0</v>
      </c>
      <c r="R279" s="241" t="s">
        <v>138</v>
      </c>
      <c r="S279" s="241" t="s">
        <v>113</v>
      </c>
      <c r="T279" s="242" t="s">
        <v>113</v>
      </c>
      <c r="U279" s="225">
        <v>0.105</v>
      </c>
      <c r="V279" s="225">
        <f>ROUND(E279*U279,2)</f>
        <v>0.51</v>
      </c>
      <c r="W279" s="225"/>
      <c r="X279" s="225" t="s">
        <v>353</v>
      </c>
      <c r="Y279" s="225" t="s">
        <v>115</v>
      </c>
      <c r="Z279" s="215"/>
      <c r="AA279" s="215"/>
      <c r="AB279" s="215"/>
      <c r="AC279" s="215"/>
      <c r="AD279" s="215"/>
      <c r="AE279" s="215"/>
      <c r="AF279" s="215"/>
      <c r="AG279" s="215" t="s">
        <v>354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2" x14ac:dyDescent="0.25">
      <c r="A280" s="222"/>
      <c r="B280" s="223"/>
      <c r="C280" s="255"/>
      <c r="D280" s="247"/>
      <c r="E280" s="247"/>
      <c r="F280" s="247"/>
      <c r="G280" s="247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5"/>
      <c r="AA280" s="215"/>
      <c r="AB280" s="215"/>
      <c r="AC280" s="215"/>
      <c r="AD280" s="215"/>
      <c r="AE280" s="215"/>
      <c r="AF280" s="215"/>
      <c r="AG280" s="215" t="s">
        <v>119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5">
      <c r="A281" s="236">
        <v>93</v>
      </c>
      <c r="B281" s="237" t="s">
        <v>362</v>
      </c>
      <c r="C281" s="249" t="s">
        <v>363</v>
      </c>
      <c r="D281" s="238" t="s">
        <v>143</v>
      </c>
      <c r="E281" s="239">
        <v>2.4445000000000001</v>
      </c>
      <c r="F281" s="240"/>
      <c r="G281" s="241">
        <f>ROUND(E281*F281,2)</f>
        <v>0</v>
      </c>
      <c r="H281" s="240"/>
      <c r="I281" s="241">
        <f>ROUND(E281*H281,2)</f>
        <v>0</v>
      </c>
      <c r="J281" s="240"/>
      <c r="K281" s="241">
        <f>ROUND(E281*J281,2)</f>
        <v>0</v>
      </c>
      <c r="L281" s="241">
        <v>21</v>
      </c>
      <c r="M281" s="241">
        <f>G281*(1+L281/100)</f>
        <v>0</v>
      </c>
      <c r="N281" s="239">
        <v>0</v>
      </c>
      <c r="O281" s="239">
        <f>ROUND(E281*N281,2)</f>
        <v>0</v>
      </c>
      <c r="P281" s="239">
        <v>0</v>
      </c>
      <c r="Q281" s="239">
        <f>ROUND(E281*P281,2)</f>
        <v>0</v>
      </c>
      <c r="R281" s="241"/>
      <c r="S281" s="241" t="s">
        <v>277</v>
      </c>
      <c r="T281" s="242" t="s">
        <v>364</v>
      </c>
      <c r="U281" s="225">
        <v>0</v>
      </c>
      <c r="V281" s="225">
        <f>ROUND(E281*U281,2)</f>
        <v>0</v>
      </c>
      <c r="W281" s="225"/>
      <c r="X281" s="225" t="s">
        <v>353</v>
      </c>
      <c r="Y281" s="225" t="s">
        <v>115</v>
      </c>
      <c r="Z281" s="215"/>
      <c r="AA281" s="215"/>
      <c r="AB281" s="215"/>
      <c r="AC281" s="215"/>
      <c r="AD281" s="215"/>
      <c r="AE281" s="215"/>
      <c r="AF281" s="215"/>
      <c r="AG281" s="215" t="s">
        <v>354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2" x14ac:dyDescent="0.25">
      <c r="A282" s="222"/>
      <c r="B282" s="223"/>
      <c r="C282" s="255"/>
      <c r="D282" s="247"/>
      <c r="E282" s="247"/>
      <c r="F282" s="247"/>
      <c r="G282" s="247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5"/>
      <c r="AA282" s="215"/>
      <c r="AB282" s="215"/>
      <c r="AC282" s="215"/>
      <c r="AD282" s="215"/>
      <c r="AE282" s="215"/>
      <c r="AF282" s="215"/>
      <c r="AG282" s="215" t="s">
        <v>119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x14ac:dyDescent="0.25">
      <c r="A283" s="3"/>
      <c r="B283" s="4"/>
      <c r="C283" s="256"/>
      <c r="D283" s="6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AE283">
        <v>15</v>
      </c>
      <c r="AF283">
        <v>21</v>
      </c>
      <c r="AG283" t="s">
        <v>93</v>
      </c>
    </row>
    <row r="284" spans="1:60" x14ac:dyDescent="0.25">
      <c r="A284" s="218"/>
      <c r="B284" s="219" t="s">
        <v>29</v>
      </c>
      <c r="C284" s="257"/>
      <c r="D284" s="220"/>
      <c r="E284" s="221"/>
      <c r="F284" s="221"/>
      <c r="G284" s="235">
        <f>G8+G15+G27+G31+G120+G206+G271</f>
        <v>0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AE284">
        <f>SUMIF(L7:L282,AE283,G7:G282)</f>
        <v>0</v>
      </c>
      <c r="AF284">
        <f>SUMIF(L7:L282,AF283,G7:G282)</f>
        <v>0</v>
      </c>
      <c r="AG284" t="s">
        <v>365</v>
      </c>
    </row>
    <row r="285" spans="1:60" x14ac:dyDescent="0.25">
      <c r="C285" s="258"/>
      <c r="D285" s="10"/>
      <c r="AG285" t="s">
        <v>366</v>
      </c>
    </row>
    <row r="286" spans="1:60" x14ac:dyDescent="0.25">
      <c r="D286" s="10"/>
    </row>
    <row r="287" spans="1:60" x14ac:dyDescent="0.25">
      <c r="D287" s="10"/>
    </row>
    <row r="288" spans="1:60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977uio6tU+7C0CH3o9Lw/t1THprq3iBSUDPMSgUXxl5EHoEOV2KRqtUSiPKsEU7F2Rvde8ipvsKvsBeqEUCqUg==" saltValue="tVid2lv9y3PGLniUlCuOzQ==" spinCount="100000" sheet="1" formatRows="0"/>
  <mergeCells count="159">
    <mergeCell ref="C278:G278"/>
    <mergeCell ref="C280:G280"/>
    <mergeCell ref="C282:G282"/>
    <mergeCell ref="C267:G267"/>
    <mergeCell ref="C269:G269"/>
    <mergeCell ref="C270:G270"/>
    <mergeCell ref="C273:G273"/>
    <mergeCell ref="C274:G274"/>
    <mergeCell ref="C276:G276"/>
    <mergeCell ref="C255:G255"/>
    <mergeCell ref="C257:G257"/>
    <mergeCell ref="C259:G259"/>
    <mergeCell ref="C261:G261"/>
    <mergeCell ref="C263:G263"/>
    <mergeCell ref="C265:G265"/>
    <mergeCell ref="C241:G241"/>
    <mergeCell ref="C243:G243"/>
    <mergeCell ref="C245:G245"/>
    <mergeCell ref="C248:G248"/>
    <mergeCell ref="C250:G250"/>
    <mergeCell ref="C253:G253"/>
    <mergeCell ref="C229:G229"/>
    <mergeCell ref="C231:G231"/>
    <mergeCell ref="C233:G233"/>
    <mergeCell ref="C234:G234"/>
    <mergeCell ref="C236:G236"/>
    <mergeCell ref="C238:G238"/>
    <mergeCell ref="C218:G218"/>
    <mergeCell ref="C220:G220"/>
    <mergeCell ref="C222:G222"/>
    <mergeCell ref="C224:G224"/>
    <mergeCell ref="C225:G225"/>
    <mergeCell ref="C227:G227"/>
    <mergeCell ref="C205:G205"/>
    <mergeCell ref="C208:G208"/>
    <mergeCell ref="C210:G210"/>
    <mergeCell ref="C212:G212"/>
    <mergeCell ref="C214:G214"/>
    <mergeCell ref="C216:G216"/>
    <mergeCell ref="C194:G194"/>
    <mergeCell ref="C196:G196"/>
    <mergeCell ref="C198:G198"/>
    <mergeCell ref="C200:G200"/>
    <mergeCell ref="C202:G202"/>
    <mergeCell ref="C204:G204"/>
    <mergeCell ref="C184:G184"/>
    <mergeCell ref="C186:G186"/>
    <mergeCell ref="C188:G188"/>
    <mergeCell ref="C190:G190"/>
    <mergeCell ref="C191:G191"/>
    <mergeCell ref="C193:G193"/>
    <mergeCell ref="C171:G171"/>
    <mergeCell ref="C174:G174"/>
    <mergeCell ref="C176:G176"/>
    <mergeCell ref="C178:G178"/>
    <mergeCell ref="C180:G180"/>
    <mergeCell ref="C182:G182"/>
    <mergeCell ref="C161:G161"/>
    <mergeCell ref="C163:G163"/>
    <mergeCell ref="C165:G165"/>
    <mergeCell ref="C166:G166"/>
    <mergeCell ref="C168:G168"/>
    <mergeCell ref="C169:G169"/>
    <mergeCell ref="C151:G151"/>
    <mergeCell ref="C153:G153"/>
    <mergeCell ref="C154:G154"/>
    <mergeCell ref="C156:G156"/>
    <mergeCell ref="C157:G157"/>
    <mergeCell ref="C159:G159"/>
    <mergeCell ref="C142:G142"/>
    <mergeCell ref="C144:G144"/>
    <mergeCell ref="C145:G145"/>
    <mergeCell ref="C147:G147"/>
    <mergeCell ref="C148:G148"/>
    <mergeCell ref="C150:G150"/>
    <mergeCell ref="C134:G134"/>
    <mergeCell ref="C136:G136"/>
    <mergeCell ref="C137:G137"/>
    <mergeCell ref="C138:G138"/>
    <mergeCell ref="C139:G139"/>
    <mergeCell ref="C141:G141"/>
    <mergeCell ref="C125:G125"/>
    <mergeCell ref="C126:G126"/>
    <mergeCell ref="C129:G129"/>
    <mergeCell ref="C131:G131"/>
    <mergeCell ref="C132:G132"/>
    <mergeCell ref="C133:G133"/>
    <mergeCell ref="C114:G114"/>
    <mergeCell ref="C116:G116"/>
    <mergeCell ref="C118:G118"/>
    <mergeCell ref="C119:G119"/>
    <mergeCell ref="C122:G122"/>
    <mergeCell ref="C124:G124"/>
    <mergeCell ref="C104:G104"/>
    <mergeCell ref="C105:G105"/>
    <mergeCell ref="C107:G107"/>
    <mergeCell ref="C108:G108"/>
    <mergeCell ref="C110:G110"/>
    <mergeCell ref="C112:G112"/>
    <mergeCell ref="C94:G94"/>
    <mergeCell ref="C95:G95"/>
    <mergeCell ref="C96:G96"/>
    <mergeCell ref="C98:G98"/>
    <mergeCell ref="C100:G100"/>
    <mergeCell ref="C102:G102"/>
    <mergeCell ref="C85:G85"/>
    <mergeCell ref="C86:G86"/>
    <mergeCell ref="C88:G88"/>
    <mergeCell ref="C89:G89"/>
    <mergeCell ref="C90:G90"/>
    <mergeCell ref="C92:G92"/>
    <mergeCell ref="C78:G78"/>
    <mergeCell ref="C79:G79"/>
    <mergeCell ref="C80:G80"/>
    <mergeCell ref="C81:G81"/>
    <mergeCell ref="C83:G83"/>
    <mergeCell ref="C84:G84"/>
    <mergeCell ref="C70:G70"/>
    <mergeCell ref="C71:G71"/>
    <mergeCell ref="C73:G73"/>
    <mergeCell ref="C74:G74"/>
    <mergeCell ref="C75:G75"/>
    <mergeCell ref="C76:G76"/>
    <mergeCell ref="C62:G62"/>
    <mergeCell ref="C64:G64"/>
    <mergeCell ref="C65:G65"/>
    <mergeCell ref="C66:G66"/>
    <mergeCell ref="C68:G68"/>
    <mergeCell ref="C69:G69"/>
    <mergeCell ref="C50:G50"/>
    <mergeCell ref="C52:G52"/>
    <mergeCell ref="C53:G53"/>
    <mergeCell ref="C57:G57"/>
    <mergeCell ref="C59:G59"/>
    <mergeCell ref="C60:G60"/>
    <mergeCell ref="C39:G39"/>
    <mergeCell ref="C40:G40"/>
    <mergeCell ref="C42:G42"/>
    <mergeCell ref="C43:G43"/>
    <mergeCell ref="C45:G45"/>
    <mergeCell ref="C46:G46"/>
    <mergeCell ref="C29:G29"/>
    <mergeCell ref="C30:G30"/>
    <mergeCell ref="C33:G33"/>
    <mergeCell ref="C34:G34"/>
    <mergeCell ref="C36:G36"/>
    <mergeCell ref="C37:G37"/>
    <mergeCell ref="C17:G17"/>
    <mergeCell ref="C19:G19"/>
    <mergeCell ref="C21:G21"/>
    <mergeCell ref="C23:G23"/>
    <mergeCell ref="C25:G25"/>
    <mergeCell ref="C26:G26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01051223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01051223 Pol'!Názvy_tisku</vt:lpstr>
      <vt:lpstr>oadresa</vt:lpstr>
      <vt:lpstr>Stavba!Objednatel</vt:lpstr>
      <vt:lpstr>Stavba!Objekt</vt:lpstr>
      <vt:lpstr>'0001 01051223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tara@rr-servis.cz</cp:lastModifiedBy>
  <cp:lastPrinted>2019-03-19T12:27:02Z</cp:lastPrinted>
  <dcterms:created xsi:type="dcterms:W3CDTF">2009-04-08T07:15:50Z</dcterms:created>
  <dcterms:modified xsi:type="dcterms:W3CDTF">2023-12-05T00:31:16Z</dcterms:modified>
</cp:coreProperties>
</file>